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roslav\Projects\Miloslavov\2018-06-07 Pasport dopravneho znacenia\"/>
    </mc:Choice>
  </mc:AlternateContent>
  <bookViews>
    <workbookView xWindow="540" yWindow="828" windowWidth="14772" windowHeight="6852"/>
  </bookViews>
  <sheets>
    <sheet name="Rozpočet" sheetId="22" r:id="rId1"/>
  </sheets>
  <definedNames>
    <definedName name="_xlnm._FilterDatabase" localSheetId="0" hidden="1">Rozpočet!$L$6:$M$114</definedName>
    <definedName name="_xlnm.Print_Area" localSheetId="0">Rozpočet!$A$1:$I$84</definedName>
  </definedNames>
  <calcPr calcId="162913"/>
</workbook>
</file>

<file path=xl/calcChain.xml><?xml version="1.0" encoding="utf-8"?>
<calcChain xmlns="http://schemas.openxmlformats.org/spreadsheetml/2006/main">
  <c r="H58" i="22" l="1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59" i="22"/>
  <c r="H75" i="22" l="1"/>
  <c r="H76" i="22" l="1"/>
  <c r="H72" i="22" l="1"/>
  <c r="H74" i="22"/>
  <c r="H78" i="22" l="1"/>
  <c r="H73" i="22"/>
  <c r="H60" i="22"/>
  <c r="H39" i="22"/>
  <c r="H61" i="22"/>
  <c r="H57" i="22"/>
  <c r="H71" i="22" l="1"/>
  <c r="H38" i="22" l="1"/>
  <c r="H37" i="22"/>
  <c r="H36" i="22"/>
  <c r="H35" i="22"/>
  <c r="H34" i="22"/>
  <c r="H33" i="22"/>
  <c r="H8" i="22" l="1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7" i="22" l="1"/>
  <c r="H79" i="22" l="1"/>
  <c r="G56" i="22" l="1"/>
  <c r="H56" i="22" s="1"/>
  <c r="H6" i="22"/>
  <c r="H63" i="22" l="1"/>
  <c r="H67" i="22" l="1"/>
  <c r="H66" i="22"/>
  <c r="H65" i="22"/>
  <c r="H62" i="22"/>
  <c r="H64" i="22" l="1"/>
  <c r="H69" i="22" l="1"/>
  <c r="H68" i="22"/>
  <c r="H77" i="22" l="1"/>
  <c r="H70" i="22"/>
  <c r="H80" i="22" l="1"/>
  <c r="H81" i="22" s="1"/>
  <c r="H82" i="22" s="1"/>
</calcChain>
</file>

<file path=xl/sharedStrings.xml><?xml version="1.0" encoding="utf-8"?>
<sst xmlns="http://schemas.openxmlformats.org/spreadsheetml/2006/main" count="257" uniqueCount="115">
  <si>
    <t>Poznámka</t>
  </si>
  <si>
    <t>Biela</t>
  </si>
  <si>
    <t>Popis</t>
  </si>
  <si>
    <t>P8</t>
  </si>
  <si>
    <t>P13</t>
  </si>
  <si>
    <t>P1</t>
  </si>
  <si>
    <t>E12</t>
  </si>
  <si>
    <t>P.Č.</t>
  </si>
  <si>
    <t>ks</t>
  </si>
  <si>
    <t>Zameranie</t>
  </si>
  <si>
    <t>hod</t>
  </si>
  <si>
    <t xml:space="preserve">Dopravné náklady  </t>
  </si>
  <si>
    <t>Demontáž značky</t>
  </si>
  <si>
    <t>súb.</t>
  </si>
  <si>
    <t>Fotodokumentácia</t>
  </si>
  <si>
    <t>Jednotka</t>
  </si>
  <si>
    <t>Množstvo</t>
  </si>
  <si>
    <t>Stĺpik Fe/Zn, Dĺžky 3,0 m</t>
  </si>
  <si>
    <t>IP4</t>
  </si>
  <si>
    <t>Zrkadlo</t>
  </si>
  <si>
    <t>IS36b</t>
  </si>
  <si>
    <t>IS36a</t>
  </si>
  <si>
    <t>Označenie</t>
  </si>
  <si>
    <t>Stĺpik Fe/Zn, Dĺžky 3,5 m</t>
  </si>
  <si>
    <t>Osadenie stĺpika Fe/Zn 1-5 m</t>
  </si>
  <si>
    <t>B27a</t>
  </si>
  <si>
    <t>IP6</t>
  </si>
  <si>
    <t>Zvislá dopravná značka</t>
  </si>
  <si>
    <t>Stĺpik Fe/Zn, Dĺžky 4,0 m</t>
  </si>
  <si>
    <t>Stĺpik Fe/Zn, Dĺžky 4,5 m</t>
  </si>
  <si>
    <t>* Značky na odstránenie je možné znova použiť v prípade, že nie sú poškodené, po úprave, prelepení alebo zmene textu v tom prípade ich neobjednávať!</t>
  </si>
  <si>
    <t>P2</t>
  </si>
  <si>
    <t>*1 zdemontovaná</t>
  </si>
  <si>
    <t>ORIENTAČNÝ ROZPOČET</t>
  </si>
  <si>
    <t>Jednotková cena</t>
  </si>
  <si>
    <t>SPOLU</t>
  </si>
  <si>
    <t>SPOLU bez DPH</t>
  </si>
  <si>
    <t>DPH 20%</t>
  </si>
  <si>
    <t>Cena spolu s DPH</t>
  </si>
  <si>
    <t>PRÍLOHA Č.: 01</t>
  </si>
  <si>
    <t>podľa potreby</t>
  </si>
  <si>
    <t>Krytka stĺpika Fe/Zn</t>
  </si>
  <si>
    <t>Úchytky dopravnej značky</t>
  </si>
  <si>
    <t>Montáž dopravnej značky</t>
  </si>
  <si>
    <t>A15</t>
  </si>
  <si>
    <t>B27b</t>
  </si>
  <si>
    <t>Stĺpik Fe/Zn, Dĺžky 5,0 m</t>
  </si>
  <si>
    <t>Stĺpik Fe/Zn, Dĺžky 1,5 m</t>
  </si>
  <si>
    <t>Vodorovné DZ - Pridať</t>
  </si>
  <si>
    <t>Žltá</t>
  </si>
  <si>
    <t>*viď. Výkaz VDZ Pridať</t>
  </si>
  <si>
    <t>IP3b</t>
  </si>
  <si>
    <t>IP24a</t>
  </si>
  <si>
    <t>IP24b</t>
  </si>
  <si>
    <t>B2</t>
  </si>
  <si>
    <t>Vodorovné DZ - Obnoviť</t>
  </si>
  <si>
    <t>*viď. Výkaz VDZ Obnoviť</t>
  </si>
  <si>
    <t>E2</t>
  </si>
  <si>
    <t>II7a</t>
  </si>
  <si>
    <t>B1</t>
  </si>
  <si>
    <t>IP30</t>
  </si>
  <si>
    <t>IP16</t>
  </si>
  <si>
    <t>E13</t>
  </si>
  <si>
    <t>C3</t>
  </si>
  <si>
    <t>Zvislá dopravná značka - Dočasná</t>
  </si>
  <si>
    <t>Montáž dočasnej dopravnej značky</t>
  </si>
  <si>
    <t>*Vrátane stĺpika po dobu 30dní</t>
  </si>
  <si>
    <t>*Vrátane demontáže po 30d</t>
  </si>
  <si>
    <t>P15</t>
  </si>
  <si>
    <t>P6</t>
  </si>
  <si>
    <t>C1</t>
  </si>
  <si>
    <t>A21</t>
  </si>
  <si>
    <t>C2</t>
  </si>
  <si>
    <t>IS36c</t>
  </si>
  <si>
    <t>IS36d</t>
  </si>
  <si>
    <t>*Retroreflexný obrys</t>
  </si>
  <si>
    <t>IP28a</t>
  </si>
  <si>
    <t>IP28b</t>
  </si>
  <si>
    <t>Z6a</t>
  </si>
  <si>
    <t>Z2a</t>
  </si>
  <si>
    <t>IP8</t>
  </si>
  <si>
    <t>E1</t>
  </si>
  <si>
    <t>OBEC MILOSLAVOV</t>
  </si>
  <si>
    <t>*S prídavným Blikačom</t>
  </si>
  <si>
    <t>IP13c</t>
  </si>
  <si>
    <t>B31b</t>
  </si>
  <si>
    <t>IP3a</t>
  </si>
  <si>
    <t>A26</t>
  </si>
  <si>
    <t>A28b</t>
  </si>
  <si>
    <t>IP16(E15)</t>
  </si>
  <si>
    <t>A8</t>
  </si>
  <si>
    <t>IP10</t>
  </si>
  <si>
    <t>E9</t>
  </si>
  <si>
    <t>A14</t>
  </si>
  <si>
    <t>E4</t>
  </si>
  <si>
    <t>Dopravné zariadenie</t>
  </si>
  <si>
    <t>*zariadenie v zmysle vyhl.</t>
  </si>
  <si>
    <t>Montáž dopravného zariadenia</t>
  </si>
  <si>
    <t>Montáž dopravného zrkadla</t>
  </si>
  <si>
    <t>*vrátane kotvenia</t>
  </si>
  <si>
    <t>B31+A15</t>
  </si>
  <si>
    <t>IP6+Blikač</t>
  </si>
  <si>
    <t>Vodorovné DZ - Odstrániť</t>
  </si>
  <si>
    <t>*viď. Výkaz VDZ Odstrániť</t>
  </si>
  <si>
    <t>*5 zdemontovaných</t>
  </si>
  <si>
    <t>*2 zdemontované</t>
  </si>
  <si>
    <t>*16 zdemontovaných</t>
  </si>
  <si>
    <t>*10 zdemontovaných</t>
  </si>
  <si>
    <t>*21 zdemontovaných</t>
  </si>
  <si>
    <t>*32 zdemontovaných</t>
  </si>
  <si>
    <t>*11 zdemontovaných</t>
  </si>
  <si>
    <t>*14 zdemontovaných</t>
  </si>
  <si>
    <t>*18 zdemontovaných</t>
  </si>
  <si>
    <t>*1 zdemontované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</si>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</sst>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0\ &quot;€&quot;"/>
  </numFmts>
  <fonts count="1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MS Sans Serif"/>
      <charset val="1"/>
    </font>
    <font>
      <b/>
      <sz val="10"/>
      <name val="Calibri (Body)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0.5">
          <color theme="0"/>
        </stop>
        <stop position="1">
          <color theme="4" tint="-0.25098422193060094"/>
        </stop>
      </gradient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1"/>
    <xf numFmtId="9" fontId="2" fillId="0" borderId="1" applyFont="0" applyFill="0" applyBorder="0" applyAlignment="0" applyProtection="0"/>
    <xf numFmtId="0" fontId="1" fillId="0" borderId="1"/>
    <xf numFmtId="0" fontId="4" fillId="0" borderId="1"/>
    <xf numFmtId="0" fontId="5" fillId="0" borderId="1" applyAlignment="0">
      <alignment vertical="top" wrapText="1"/>
      <protection locked="0"/>
    </xf>
  </cellStyleXfs>
  <cellXfs count="49">
    <xf numFmtId="0" fontId="0" fillId="0" borderId="0" xfId="0"/>
    <xf numFmtId="0" fontId="3" fillId="0" borderId="1" xfId="3" applyFont="1"/>
    <xf numFmtId="0" fontId="3" fillId="0" borderId="1" xfId="3" applyFont="1" applyAlignment="1">
      <alignment horizontal="center"/>
    </xf>
    <xf numFmtId="49" fontId="3" fillId="5" borderId="2" xfId="3" applyNumberFormat="1" applyFont="1" applyFill="1" applyBorder="1" applyAlignment="1">
      <alignment horizontal="center" vertical="center" wrapText="1"/>
    </xf>
    <xf numFmtId="49" fontId="3" fillId="5" borderId="2" xfId="3" applyNumberFormat="1" applyFont="1" applyFill="1" applyBorder="1" applyAlignment="1">
      <alignment vertical="center" wrapText="1"/>
    </xf>
    <xf numFmtId="1" fontId="3" fillId="0" borderId="1" xfId="3" applyNumberFormat="1" applyFont="1"/>
    <xf numFmtId="49" fontId="3" fillId="3" borderId="4" xfId="3" applyNumberFormat="1" applyFont="1" applyFill="1" applyBorder="1" applyAlignment="1">
      <alignment horizontal="center" vertical="center" wrapText="1"/>
    </xf>
    <xf numFmtId="49" fontId="3" fillId="3" borderId="5" xfId="3" applyNumberFormat="1" applyFont="1" applyFill="1" applyBorder="1" applyAlignment="1">
      <alignment horizontal="center" vertical="center" wrapText="1"/>
    </xf>
    <xf numFmtId="49" fontId="3" fillId="5" borderId="7" xfId="3" applyNumberFormat="1" applyFont="1" applyFill="1" applyBorder="1" applyAlignment="1">
      <alignment horizontal="center" vertical="center" wrapText="1"/>
    </xf>
    <xf numFmtId="49" fontId="3" fillId="5" borderId="8" xfId="3" applyNumberFormat="1" applyFont="1" applyFill="1" applyBorder="1" applyAlignment="1">
      <alignment vertical="center" wrapText="1"/>
    </xf>
    <xf numFmtId="0" fontId="3" fillId="0" borderId="1" xfId="3" applyFont="1" applyBorder="1"/>
    <xf numFmtId="49" fontId="3" fillId="3" borderId="6" xfId="3" applyNumberFormat="1" applyFont="1" applyFill="1" applyBorder="1" applyAlignment="1">
      <alignment horizontal="center" vertical="center" wrapText="1"/>
    </xf>
    <xf numFmtId="49" fontId="3" fillId="3" borderId="19" xfId="3" applyNumberFormat="1" applyFont="1" applyFill="1" applyBorder="1" applyAlignment="1">
      <alignment horizontal="center" vertical="center" wrapText="1"/>
    </xf>
    <xf numFmtId="49" fontId="3" fillId="5" borderId="20" xfId="3" applyNumberFormat="1" applyFont="1" applyFill="1" applyBorder="1" applyAlignment="1">
      <alignment vertical="center" wrapText="1"/>
    </xf>
    <xf numFmtId="1" fontId="3" fillId="4" borderId="7" xfId="5" applyNumberFormat="1" applyFont="1" applyFill="1" applyBorder="1" applyAlignment="1">
      <alignment horizontal="center" vertical="center"/>
      <protection locked="0"/>
    </xf>
    <xf numFmtId="0" fontId="3" fillId="0" borderId="2" xfId="5" applyFont="1" applyFill="1" applyBorder="1" applyAlignment="1">
      <alignment horizontal="left" vertical="center" wrapText="1"/>
      <protection locked="0"/>
    </xf>
    <xf numFmtId="2" fontId="3" fillId="0" borderId="20" xfId="5" applyNumberFormat="1" applyFont="1" applyFill="1" applyBorder="1" applyAlignment="1">
      <alignment horizontal="right" vertical="center"/>
      <protection locked="0"/>
    </xf>
    <xf numFmtId="164" fontId="3" fillId="0" borderId="8" xfId="5" applyNumberFormat="1" applyFont="1" applyFill="1" applyBorder="1" applyAlignment="1">
      <alignment horizontal="left" vertical="center"/>
      <protection locked="0"/>
    </xf>
    <xf numFmtId="164" fontId="3" fillId="0" borderId="8" xfId="5" applyNumberFormat="1" applyFont="1" applyFill="1" applyBorder="1" applyAlignment="1">
      <alignment horizontal="right" vertical="center"/>
      <protection locked="0"/>
    </xf>
    <xf numFmtId="164" fontId="8" fillId="0" borderId="8" xfId="5" applyNumberFormat="1" applyFont="1" applyFill="1" applyBorder="1" applyAlignment="1">
      <alignment horizontal="left" vertical="center"/>
      <protection locked="0"/>
    </xf>
    <xf numFmtId="165" fontId="9" fillId="0" borderId="3" xfId="5" applyNumberFormat="1" applyFont="1" applyFill="1" applyBorder="1" applyAlignment="1">
      <alignment horizontal="right" vertical="center"/>
      <protection locked="0"/>
    </xf>
    <xf numFmtId="164" fontId="3" fillId="0" borderId="13" xfId="5" applyNumberFormat="1" applyFont="1" applyFill="1" applyBorder="1" applyAlignment="1">
      <alignment horizontal="right" vertical="center"/>
      <protection locked="0"/>
    </xf>
    <xf numFmtId="165" fontId="9" fillId="0" borderId="2" xfId="5" applyNumberFormat="1" applyFont="1" applyFill="1" applyBorder="1" applyAlignment="1">
      <alignment horizontal="right" vertical="center"/>
      <protection locked="0"/>
    </xf>
    <xf numFmtId="165" fontId="9" fillId="0" borderId="10" xfId="5" applyNumberFormat="1" applyFont="1" applyFill="1" applyBorder="1" applyAlignment="1">
      <alignment horizontal="right" vertical="center"/>
      <protection locked="0"/>
    </xf>
    <xf numFmtId="164" fontId="3" fillId="0" borderId="11" xfId="5" applyNumberFormat="1" applyFont="1" applyFill="1" applyBorder="1" applyAlignment="1">
      <alignment horizontal="right" vertical="center"/>
      <protection locked="0"/>
    </xf>
    <xf numFmtId="1" fontId="3" fillId="4" borderId="21" xfId="5" applyNumberFormat="1" applyFont="1" applyFill="1" applyBorder="1" applyAlignment="1">
      <alignment horizontal="center" vertical="center"/>
      <protection locked="0"/>
    </xf>
    <xf numFmtId="0" fontId="3" fillId="0" borderId="22" xfId="5" applyFont="1" applyFill="1" applyBorder="1" applyAlignment="1">
      <alignment horizontal="left" vertical="center" wrapText="1"/>
      <protection locked="0"/>
    </xf>
    <xf numFmtId="2" fontId="3" fillId="0" borderId="23" xfId="5" applyNumberFormat="1" applyFont="1" applyFill="1" applyBorder="1" applyAlignment="1">
      <alignment horizontal="right" vertical="center"/>
      <protection locked="0"/>
    </xf>
    <xf numFmtId="164" fontId="3" fillId="0" borderId="24" xfId="5" applyNumberFormat="1" applyFont="1" applyFill="1" applyBorder="1" applyAlignment="1">
      <alignment horizontal="right" vertical="center"/>
      <protection locked="0"/>
    </xf>
    <xf numFmtId="0" fontId="8" fillId="0" borderId="2" xfId="5" applyFont="1" applyFill="1" applyBorder="1" applyAlignment="1">
      <alignment horizontal="left" vertical="center" wrapText="1"/>
      <protection locked="0"/>
    </xf>
    <xf numFmtId="0" fontId="3" fillId="0" borderId="2" xfId="5" applyFont="1" applyFill="1" applyBorder="1" applyAlignment="1">
      <alignment horizontal="center" vertical="center" wrapText="1"/>
      <protection locked="0"/>
    </xf>
    <xf numFmtId="0" fontId="3" fillId="0" borderId="22" xfId="5" applyFont="1" applyFill="1" applyBorder="1" applyAlignment="1">
      <alignment horizontal="center" vertical="center" wrapText="1"/>
      <protection locked="0"/>
    </xf>
    <xf numFmtId="164" fontId="8" fillId="0" borderId="8" xfId="5" applyNumberFormat="1" applyFont="1" applyFill="1" applyBorder="1" applyAlignment="1">
      <alignment horizontal="left" vertical="center" wrapText="1"/>
      <protection locked="0"/>
    </xf>
    <xf numFmtId="164" fontId="7" fillId="0" borderId="8" xfId="5" applyNumberFormat="1" applyFont="1" applyFill="1" applyBorder="1" applyAlignment="1">
      <alignment horizontal="left" vertical="center" wrapText="1"/>
      <protection locked="0"/>
    </xf>
    <xf numFmtId="164" fontId="10" fillId="0" borderId="8" xfId="5" applyNumberFormat="1" applyFont="1" applyFill="1" applyBorder="1" applyAlignment="1">
      <alignment horizontal="left" vertical="center" wrapText="1"/>
      <protection locked="0"/>
    </xf>
    <xf numFmtId="0" fontId="7" fillId="0" borderId="2" xfId="5" applyFont="1" applyFill="1" applyBorder="1" applyAlignment="1">
      <alignment horizontal="left" vertical="center" wrapText="1"/>
      <protection locked="0"/>
    </xf>
    <xf numFmtId="0" fontId="10" fillId="0" borderId="2" xfId="5" applyFont="1" applyFill="1" applyBorder="1" applyAlignment="1">
      <alignment horizontal="left" vertical="center" wrapText="1"/>
      <protection locked="0"/>
    </xf>
    <xf numFmtId="0" fontId="3" fillId="0" borderId="1" xfId="3" applyFont="1" applyBorder="1" applyAlignment="1">
      <alignment horizontal="center" vertical="center" wrapText="1"/>
    </xf>
    <xf numFmtId="1" fontId="9" fillId="4" borderId="12" xfId="5" applyNumberFormat="1" applyFont="1" applyFill="1" applyBorder="1" applyAlignment="1">
      <alignment horizontal="right" vertical="center"/>
      <protection locked="0"/>
    </xf>
    <xf numFmtId="1" fontId="9" fillId="4" borderId="3" xfId="5" applyNumberFormat="1" applyFont="1" applyFill="1" applyBorder="1" applyAlignment="1">
      <alignment horizontal="right" vertical="center"/>
      <protection locked="0"/>
    </xf>
    <xf numFmtId="1" fontId="9" fillId="4" borderId="7" xfId="5" applyNumberFormat="1" applyFont="1" applyFill="1" applyBorder="1" applyAlignment="1">
      <alignment horizontal="right" vertical="center"/>
      <protection locked="0"/>
    </xf>
    <xf numFmtId="1" fontId="9" fillId="4" borderId="2" xfId="5" applyNumberFormat="1" applyFont="1" applyFill="1" applyBorder="1" applyAlignment="1">
      <alignment horizontal="right" vertical="center"/>
      <protection locked="0"/>
    </xf>
    <xf numFmtId="1" fontId="9" fillId="4" borderId="9" xfId="5" applyNumberFormat="1" applyFont="1" applyFill="1" applyBorder="1" applyAlignment="1">
      <alignment horizontal="right" vertical="center"/>
      <protection locked="0"/>
    </xf>
    <xf numFmtId="1" fontId="9" fillId="4" borderId="10" xfId="5" applyNumberFormat="1" applyFont="1" applyFill="1" applyBorder="1" applyAlignment="1">
      <alignment horizontal="right" vertical="center"/>
      <protection locked="0"/>
    </xf>
    <xf numFmtId="0" fontId="6" fillId="2" borderId="14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3"/>
    <cellStyle name="Normal 3" xfId="4"/>
    <cellStyle name="Normal 4" xfId="5"/>
    <cellStyle name="Percent 2" xfId="2"/>
  </cellStyles>
  <dxfs count="0"/>
  <tableStyles count="0" defaultTableStyle="TableStyleMedium9" defaultPivotStyle="PivotStyleLight16"/>
  <colors>
    <mruColors>
      <color rgb="FFFFFFC8"/>
      <color rgb="FFFFFE9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0"/>
  <sheetViews>
    <sheetView tabSelected="1" topLeftCell="A52" zoomScaleNormal="100" workbookViewId="0">
      <selection activeCell="F62" sqref="F62"/>
    </sheetView>
  </sheetViews>
  <sheetFormatPr defaultColWidth="9.109375" defaultRowHeight="14.4"/>
  <cols>
    <col min="1" max="1" width="0.6640625" style="1" customWidth="1"/>
    <col min="2" max="2" width="7.44140625" style="1" customWidth="1"/>
    <col min="3" max="3" width="24" style="1" customWidth="1"/>
    <col min="4" max="4" width="9.88671875" style="1" customWidth="1"/>
    <col min="5" max="5" width="8.77734375" style="2" customWidth="1"/>
    <col min="6" max="6" width="9.6640625" style="1" customWidth="1"/>
    <col min="7" max="8" width="11.5546875" style="1" customWidth="1"/>
    <col min="9" max="9" width="19.77734375" style="1" customWidth="1"/>
    <col min="10" max="10" width="1.44140625" style="1" customWidth="1"/>
    <col min="11" max="11" width="7.88671875" style="1" customWidth="1"/>
    <col min="12" max="16384" width="9.109375" style="1"/>
  </cols>
  <sheetData>
    <row r="1" spans="2:9" ht="3.75" customHeight="1" thickBot="1"/>
    <row r="2" spans="2:9" ht="16.5" customHeight="1" thickBot="1">
      <c r="B2" s="44" t="s">
        <v>39</v>
      </c>
      <c r="C2" s="45"/>
      <c r="D2" s="44" t="s">
        <v>33</v>
      </c>
      <c r="E2" s="46"/>
      <c r="F2" s="46"/>
      <c r="G2" s="47"/>
      <c r="H2" s="48" t="s">
        <v>82</v>
      </c>
      <c r="I2" s="45"/>
    </row>
    <row r="3" spans="2:9" ht="3.75" customHeight="1" thickBot="1"/>
    <row r="4" spans="2:9" ht="28.8">
      <c r="B4" s="6" t="s">
        <v>7</v>
      </c>
      <c r="C4" s="7" t="s">
        <v>2</v>
      </c>
      <c r="D4" s="7" t="s">
        <v>22</v>
      </c>
      <c r="E4" s="7" t="s">
        <v>15</v>
      </c>
      <c r="F4" s="7" t="s">
        <v>16</v>
      </c>
      <c r="G4" s="12" t="s">
        <v>34</v>
      </c>
      <c r="H4" s="12" t="s">
        <v>35</v>
      </c>
      <c r="I4" s="11" t="s">
        <v>0</v>
      </c>
    </row>
    <row r="5" spans="2:9" ht="10.199999999999999" customHeight="1">
      <c r="B5" s="8"/>
      <c r="C5" s="3"/>
      <c r="D5" s="3"/>
      <c r="E5" s="3"/>
      <c r="F5" s="4"/>
      <c r="G5" s="13"/>
      <c r="H5" s="13"/>
      <c r="I5" s="9"/>
    </row>
    <row r="6" spans="2:9">
      <c r="B6" s="14">
        <v>1</v>
      </c>
      <c r="C6" s="15" t="s">
        <v>27</v>
      </c>
      <c r="D6" s="30" t="s">
        <v>93</v>
      </c>
      <c r="E6" s="30" t="s">
        <v>8</v>
      </c>
      <c r="F6" s="30">
        <v>2</v>
      </c>
      <c r="G6" s="16">
        <v>122</v>
      </c>
      <c r="H6" s="16">
        <f>G6*F6</f>
        <v>244</v>
      </c>
      <c r="I6" s="32" t="s">
        <v>75</v>
      </c>
    </row>
    <row r="7" spans="2:9" ht="14.4" customHeight="1">
      <c r="B7" s="14">
        <v>2</v>
      </c>
      <c r="C7" s="15" t="s">
        <v>27</v>
      </c>
      <c r="D7" s="30" t="s">
        <v>44</v>
      </c>
      <c r="E7" s="30" t="s">
        <v>8</v>
      </c>
      <c r="F7" s="30">
        <v>2</v>
      </c>
      <c r="G7" s="16">
        <v>122</v>
      </c>
      <c r="H7" s="16">
        <f>G7*F7</f>
        <v>244</v>
      </c>
      <c r="I7" s="32" t="s">
        <v>75</v>
      </c>
    </row>
    <row r="8" spans="2:9">
      <c r="B8" s="14">
        <v>3</v>
      </c>
      <c r="C8" s="15" t="s">
        <v>27</v>
      </c>
      <c r="D8" s="30" t="s">
        <v>71</v>
      </c>
      <c r="E8" s="30" t="s">
        <v>8</v>
      </c>
      <c r="F8" s="30">
        <v>1</v>
      </c>
      <c r="G8" s="16">
        <v>64</v>
      </c>
      <c r="H8" s="16">
        <f t="shared" ref="H8:H32" si="0">G8*F8</f>
        <v>64</v>
      </c>
      <c r="I8" s="32"/>
    </row>
    <row r="9" spans="2:9">
      <c r="B9" s="14">
        <v>4</v>
      </c>
      <c r="C9" s="15" t="s">
        <v>27</v>
      </c>
      <c r="D9" s="30" t="s">
        <v>87</v>
      </c>
      <c r="E9" s="30" t="s">
        <v>8</v>
      </c>
      <c r="F9" s="30">
        <v>1</v>
      </c>
      <c r="G9" s="16">
        <v>64</v>
      </c>
      <c r="H9" s="16">
        <f t="shared" si="0"/>
        <v>64</v>
      </c>
      <c r="I9" s="32"/>
    </row>
    <row r="10" spans="2:9">
      <c r="B10" s="14">
        <v>5</v>
      </c>
      <c r="C10" s="15" t="s">
        <v>27</v>
      </c>
      <c r="D10" s="30" t="s">
        <v>88</v>
      </c>
      <c r="E10" s="30" t="s">
        <v>8</v>
      </c>
      <c r="F10" s="30">
        <v>1</v>
      </c>
      <c r="G10" s="16">
        <v>64</v>
      </c>
      <c r="H10" s="16">
        <f t="shared" si="0"/>
        <v>64</v>
      </c>
      <c r="I10" s="32"/>
    </row>
    <row r="11" spans="2:9">
      <c r="B11" s="14">
        <v>6</v>
      </c>
      <c r="C11" s="15" t="s">
        <v>27</v>
      </c>
      <c r="D11" s="30" t="s">
        <v>90</v>
      </c>
      <c r="E11" s="30" t="s">
        <v>8</v>
      </c>
      <c r="F11" s="30">
        <v>2</v>
      </c>
      <c r="G11" s="16">
        <v>64</v>
      </c>
      <c r="H11" s="16">
        <f t="shared" si="0"/>
        <v>128</v>
      </c>
      <c r="I11" s="32"/>
    </row>
    <row r="12" spans="2:9">
      <c r="B12" s="14">
        <v>7</v>
      </c>
      <c r="C12" s="15" t="s">
        <v>27</v>
      </c>
      <c r="D12" s="30" t="s">
        <v>59</v>
      </c>
      <c r="E12" s="30" t="s">
        <v>8</v>
      </c>
      <c r="F12" s="30">
        <v>1</v>
      </c>
      <c r="G12" s="16">
        <v>105</v>
      </c>
      <c r="H12" s="16">
        <f t="shared" si="0"/>
        <v>105</v>
      </c>
      <c r="I12" s="32"/>
    </row>
    <row r="13" spans="2:9">
      <c r="B13" s="14">
        <v>8</v>
      </c>
      <c r="C13" s="15" t="s">
        <v>27</v>
      </c>
      <c r="D13" s="30" t="s">
        <v>54</v>
      </c>
      <c r="E13" s="30" t="s">
        <v>8</v>
      </c>
      <c r="F13" s="30">
        <v>5</v>
      </c>
      <c r="G13" s="16">
        <v>105</v>
      </c>
      <c r="H13" s="16">
        <f t="shared" si="0"/>
        <v>525</v>
      </c>
      <c r="I13" s="32" t="s">
        <v>32</v>
      </c>
    </row>
    <row r="14" spans="2:9">
      <c r="B14" s="14">
        <v>9</v>
      </c>
      <c r="C14" s="15" t="s">
        <v>27</v>
      </c>
      <c r="D14" s="30" t="s">
        <v>25</v>
      </c>
      <c r="E14" s="30" t="s">
        <v>8</v>
      </c>
      <c r="F14" s="30">
        <v>5</v>
      </c>
      <c r="G14" s="16">
        <v>105</v>
      </c>
      <c r="H14" s="16">
        <f t="shared" si="0"/>
        <v>525</v>
      </c>
      <c r="I14" s="32"/>
    </row>
    <row r="15" spans="2:9">
      <c r="B15" s="14">
        <v>10</v>
      </c>
      <c r="C15" s="15" t="s">
        <v>27</v>
      </c>
      <c r="D15" s="30" t="s">
        <v>45</v>
      </c>
      <c r="E15" s="30" t="s">
        <v>8</v>
      </c>
      <c r="F15" s="30">
        <v>8</v>
      </c>
      <c r="G15" s="16">
        <v>105</v>
      </c>
      <c r="H15" s="16">
        <f t="shared" si="0"/>
        <v>840</v>
      </c>
      <c r="I15" s="32" t="s">
        <v>32</v>
      </c>
    </row>
    <row r="16" spans="2:9">
      <c r="B16" s="14">
        <v>11</v>
      </c>
      <c r="C16" s="15" t="s">
        <v>27</v>
      </c>
      <c r="D16" s="30" t="s">
        <v>85</v>
      </c>
      <c r="E16" s="30" t="s">
        <v>8</v>
      </c>
      <c r="F16" s="30">
        <v>1</v>
      </c>
      <c r="G16" s="16">
        <v>105</v>
      </c>
      <c r="H16" s="16">
        <f t="shared" si="0"/>
        <v>105</v>
      </c>
      <c r="I16" s="32"/>
    </row>
    <row r="17" spans="2:9">
      <c r="B17" s="14">
        <v>12</v>
      </c>
      <c r="C17" s="15" t="s">
        <v>27</v>
      </c>
      <c r="D17" s="30" t="s">
        <v>70</v>
      </c>
      <c r="E17" s="30" t="s">
        <v>8</v>
      </c>
      <c r="F17" s="30">
        <v>1</v>
      </c>
      <c r="G17" s="16">
        <v>105</v>
      </c>
      <c r="H17" s="16">
        <f t="shared" si="0"/>
        <v>105</v>
      </c>
      <c r="I17" s="32"/>
    </row>
    <row r="18" spans="2:9">
      <c r="B18" s="14">
        <v>13</v>
      </c>
      <c r="C18" s="15" t="s">
        <v>27</v>
      </c>
      <c r="D18" s="30" t="s">
        <v>72</v>
      </c>
      <c r="E18" s="30" t="s">
        <v>8</v>
      </c>
      <c r="F18" s="30">
        <v>2</v>
      </c>
      <c r="G18" s="16">
        <v>105</v>
      </c>
      <c r="H18" s="16">
        <f t="shared" si="0"/>
        <v>210</v>
      </c>
      <c r="I18" s="32"/>
    </row>
    <row r="19" spans="2:9">
      <c r="B19" s="14">
        <v>14</v>
      </c>
      <c r="C19" s="15" t="s">
        <v>27</v>
      </c>
      <c r="D19" s="30" t="s">
        <v>63</v>
      </c>
      <c r="E19" s="30" t="s">
        <v>8</v>
      </c>
      <c r="F19" s="30">
        <v>2</v>
      </c>
      <c r="G19" s="16">
        <v>105</v>
      </c>
      <c r="H19" s="16">
        <f t="shared" si="0"/>
        <v>210</v>
      </c>
      <c r="I19" s="32"/>
    </row>
    <row r="20" spans="2:9">
      <c r="B20" s="14">
        <v>15</v>
      </c>
      <c r="C20" s="15" t="s">
        <v>27</v>
      </c>
      <c r="D20" s="30" t="s">
        <v>81</v>
      </c>
      <c r="E20" s="30" t="s">
        <v>8</v>
      </c>
      <c r="F20" s="30">
        <v>1</v>
      </c>
      <c r="G20" s="16">
        <v>25</v>
      </c>
      <c r="H20" s="16">
        <f t="shared" si="0"/>
        <v>25</v>
      </c>
      <c r="I20" s="32" t="s">
        <v>104</v>
      </c>
    </row>
    <row r="21" spans="2:9">
      <c r="B21" s="14">
        <v>16</v>
      </c>
      <c r="C21" s="15" t="s">
        <v>27</v>
      </c>
      <c r="D21" s="30" t="s">
        <v>6</v>
      </c>
      <c r="E21" s="30" t="s">
        <v>8</v>
      </c>
      <c r="F21" s="30">
        <v>4</v>
      </c>
      <c r="G21" s="16">
        <v>25</v>
      </c>
      <c r="H21" s="16">
        <f t="shared" si="0"/>
        <v>100</v>
      </c>
      <c r="I21" s="32" t="s">
        <v>32</v>
      </c>
    </row>
    <row r="22" spans="2:9">
      <c r="B22" s="14">
        <v>17</v>
      </c>
      <c r="C22" s="15" t="s">
        <v>27</v>
      </c>
      <c r="D22" s="30" t="s">
        <v>62</v>
      </c>
      <c r="E22" s="30" t="s">
        <v>8</v>
      </c>
      <c r="F22" s="30">
        <v>1</v>
      </c>
      <c r="G22" s="16">
        <v>25</v>
      </c>
      <c r="H22" s="16">
        <f t="shared" si="0"/>
        <v>25</v>
      </c>
      <c r="I22" s="32"/>
    </row>
    <row r="23" spans="2:9">
      <c r="B23" s="14">
        <v>18</v>
      </c>
      <c r="C23" s="15" t="s">
        <v>27</v>
      </c>
      <c r="D23" s="30" t="s">
        <v>57</v>
      </c>
      <c r="E23" s="30" t="s">
        <v>8</v>
      </c>
      <c r="F23" s="30">
        <v>4</v>
      </c>
      <c r="G23" s="16">
        <v>25</v>
      </c>
      <c r="H23" s="16">
        <f t="shared" si="0"/>
        <v>100</v>
      </c>
      <c r="I23" s="32" t="s">
        <v>32</v>
      </c>
    </row>
    <row r="24" spans="2:9">
      <c r="B24" s="14">
        <v>19</v>
      </c>
      <c r="C24" s="15" t="s">
        <v>27</v>
      </c>
      <c r="D24" s="30" t="s">
        <v>94</v>
      </c>
      <c r="E24" s="30" t="s">
        <v>8</v>
      </c>
      <c r="F24" s="30">
        <v>4</v>
      </c>
      <c r="G24" s="16">
        <v>25</v>
      </c>
      <c r="H24" s="16">
        <f t="shared" si="0"/>
        <v>100</v>
      </c>
      <c r="I24" s="32"/>
    </row>
    <row r="25" spans="2:9">
      <c r="B25" s="14">
        <v>20</v>
      </c>
      <c r="C25" s="15" t="s">
        <v>27</v>
      </c>
      <c r="D25" s="30" t="s">
        <v>92</v>
      </c>
      <c r="E25" s="30" t="s">
        <v>8</v>
      </c>
      <c r="F25" s="30">
        <v>2</v>
      </c>
      <c r="G25" s="16">
        <v>25</v>
      </c>
      <c r="H25" s="16">
        <f t="shared" si="0"/>
        <v>50</v>
      </c>
      <c r="I25" s="32"/>
    </row>
    <row r="26" spans="2:9">
      <c r="B26" s="14">
        <v>21</v>
      </c>
      <c r="C26" s="15" t="s">
        <v>27</v>
      </c>
      <c r="D26" s="30" t="s">
        <v>58</v>
      </c>
      <c r="E26" s="30" t="s">
        <v>8</v>
      </c>
      <c r="F26" s="30">
        <v>1</v>
      </c>
      <c r="G26" s="16">
        <v>58</v>
      </c>
      <c r="H26" s="16">
        <f t="shared" si="0"/>
        <v>58</v>
      </c>
      <c r="I26" s="32"/>
    </row>
    <row r="27" spans="2:9">
      <c r="B27" s="14">
        <v>22</v>
      </c>
      <c r="C27" s="15" t="s">
        <v>27</v>
      </c>
      <c r="D27" s="30" t="s">
        <v>91</v>
      </c>
      <c r="E27" s="30" t="s">
        <v>8</v>
      </c>
      <c r="F27" s="30">
        <v>2</v>
      </c>
      <c r="G27" s="16">
        <v>58</v>
      </c>
      <c r="H27" s="16">
        <f t="shared" si="0"/>
        <v>116</v>
      </c>
      <c r="I27" s="32"/>
    </row>
    <row r="28" spans="2:9">
      <c r="B28" s="14">
        <v>23</v>
      </c>
      <c r="C28" s="15" t="s">
        <v>27</v>
      </c>
      <c r="D28" s="30" t="s">
        <v>84</v>
      </c>
      <c r="E28" s="30" t="s">
        <v>8</v>
      </c>
      <c r="F28" s="30">
        <v>4</v>
      </c>
      <c r="G28" s="16">
        <v>58</v>
      </c>
      <c r="H28" s="16">
        <f t="shared" si="0"/>
        <v>232</v>
      </c>
      <c r="I28" s="32"/>
    </row>
    <row r="29" spans="2:9">
      <c r="B29" s="14">
        <v>24</v>
      </c>
      <c r="C29" s="15" t="s">
        <v>27</v>
      </c>
      <c r="D29" s="30" t="s">
        <v>61</v>
      </c>
      <c r="E29" s="30" t="s">
        <v>8</v>
      </c>
      <c r="F29" s="30">
        <v>2</v>
      </c>
      <c r="G29" s="16">
        <v>58</v>
      </c>
      <c r="H29" s="16">
        <f t="shared" si="0"/>
        <v>116</v>
      </c>
      <c r="I29" s="32" t="s">
        <v>32</v>
      </c>
    </row>
    <row r="30" spans="2:9">
      <c r="B30" s="14">
        <v>25</v>
      </c>
      <c r="C30" s="15" t="s">
        <v>27</v>
      </c>
      <c r="D30" s="30" t="s">
        <v>89</v>
      </c>
      <c r="E30" s="30" t="s">
        <v>8</v>
      </c>
      <c r="F30" s="30">
        <v>1</v>
      </c>
      <c r="G30" s="16">
        <v>58</v>
      </c>
      <c r="H30" s="16">
        <f t="shared" si="0"/>
        <v>58</v>
      </c>
      <c r="I30" s="32"/>
    </row>
    <row r="31" spans="2:9">
      <c r="B31" s="14">
        <v>26</v>
      </c>
      <c r="C31" s="15" t="s">
        <v>27</v>
      </c>
      <c r="D31" s="30" t="s">
        <v>52</v>
      </c>
      <c r="E31" s="30" t="s">
        <v>8</v>
      </c>
      <c r="F31" s="30">
        <v>9</v>
      </c>
      <c r="G31" s="16">
        <v>110</v>
      </c>
      <c r="H31" s="16">
        <f t="shared" si="0"/>
        <v>990</v>
      </c>
      <c r="I31" s="32" t="s">
        <v>32</v>
      </c>
    </row>
    <row r="32" spans="2:9">
      <c r="B32" s="14">
        <v>27</v>
      </c>
      <c r="C32" s="15" t="s">
        <v>27</v>
      </c>
      <c r="D32" s="30" t="s">
        <v>53</v>
      </c>
      <c r="E32" s="30" t="s">
        <v>8</v>
      </c>
      <c r="F32" s="30">
        <v>9</v>
      </c>
      <c r="G32" s="16">
        <v>110</v>
      </c>
      <c r="H32" s="16">
        <f t="shared" si="0"/>
        <v>990</v>
      </c>
      <c r="I32" s="32" t="s">
        <v>105</v>
      </c>
    </row>
    <row r="33" spans="2:9">
      <c r="B33" s="14">
        <v>28</v>
      </c>
      <c r="C33" s="15" t="s">
        <v>27</v>
      </c>
      <c r="D33" s="30" t="s">
        <v>76</v>
      </c>
      <c r="E33" s="30" t="s">
        <v>8</v>
      </c>
      <c r="F33" s="30">
        <v>10</v>
      </c>
      <c r="G33" s="16">
        <v>110</v>
      </c>
      <c r="H33" s="16">
        <f t="shared" ref="H33:H78" si="1">G33*F33</f>
        <v>1100</v>
      </c>
      <c r="I33" s="32" t="s">
        <v>106</v>
      </c>
    </row>
    <row r="34" spans="2:9">
      <c r="B34" s="14">
        <v>29</v>
      </c>
      <c r="C34" s="15" t="s">
        <v>27</v>
      </c>
      <c r="D34" s="30" t="s">
        <v>77</v>
      </c>
      <c r="E34" s="30" t="s">
        <v>8</v>
      </c>
      <c r="F34" s="30">
        <v>11</v>
      </c>
      <c r="G34" s="16">
        <v>110</v>
      </c>
      <c r="H34" s="16">
        <f t="shared" si="1"/>
        <v>1210</v>
      </c>
      <c r="I34" s="32" t="s">
        <v>107</v>
      </c>
    </row>
    <row r="35" spans="2:9">
      <c r="B35" s="14">
        <v>30</v>
      </c>
      <c r="C35" s="15" t="s">
        <v>27</v>
      </c>
      <c r="D35" s="30" t="s">
        <v>86</v>
      </c>
      <c r="E35" s="30" t="s">
        <v>8</v>
      </c>
      <c r="F35" s="30">
        <v>4</v>
      </c>
      <c r="G35" s="16">
        <v>58</v>
      </c>
      <c r="H35" s="16">
        <f t="shared" si="1"/>
        <v>232</v>
      </c>
      <c r="I35" s="32"/>
    </row>
    <row r="36" spans="2:9">
      <c r="B36" s="14">
        <v>31</v>
      </c>
      <c r="C36" s="15" t="s">
        <v>27</v>
      </c>
      <c r="D36" s="30" t="s">
        <v>51</v>
      </c>
      <c r="E36" s="30" t="s">
        <v>8</v>
      </c>
      <c r="F36" s="30">
        <v>6</v>
      </c>
      <c r="G36" s="16">
        <v>58</v>
      </c>
      <c r="H36" s="16">
        <f t="shared" si="1"/>
        <v>348</v>
      </c>
      <c r="I36" s="32" t="s">
        <v>105</v>
      </c>
    </row>
    <row r="37" spans="2:9">
      <c r="B37" s="14">
        <v>32</v>
      </c>
      <c r="C37" s="15" t="s">
        <v>27</v>
      </c>
      <c r="D37" s="30" t="s">
        <v>18</v>
      </c>
      <c r="E37" s="30" t="s">
        <v>8</v>
      </c>
      <c r="F37" s="30">
        <v>4</v>
      </c>
      <c r="G37" s="16">
        <v>58</v>
      </c>
      <c r="H37" s="16">
        <f t="shared" si="1"/>
        <v>232</v>
      </c>
      <c r="I37" s="32" t="s">
        <v>32</v>
      </c>
    </row>
    <row r="38" spans="2:9">
      <c r="B38" s="14">
        <v>33</v>
      </c>
      <c r="C38" s="15" t="s">
        <v>27</v>
      </c>
      <c r="D38" s="30" t="s">
        <v>26</v>
      </c>
      <c r="E38" s="30" t="s">
        <v>8</v>
      </c>
      <c r="F38" s="30">
        <v>10</v>
      </c>
      <c r="G38" s="16">
        <v>58</v>
      </c>
      <c r="H38" s="16">
        <f t="shared" si="1"/>
        <v>580</v>
      </c>
      <c r="I38" s="32" t="s">
        <v>108</v>
      </c>
    </row>
    <row r="39" spans="2:9">
      <c r="B39" s="14">
        <v>34</v>
      </c>
      <c r="C39" s="15" t="s">
        <v>27</v>
      </c>
      <c r="D39" s="30" t="s">
        <v>26</v>
      </c>
      <c r="E39" s="30" t="s">
        <v>8</v>
      </c>
      <c r="F39" s="30">
        <v>2</v>
      </c>
      <c r="G39" s="16">
        <v>58</v>
      </c>
      <c r="H39" s="16">
        <f t="shared" si="1"/>
        <v>116</v>
      </c>
      <c r="I39" s="32" t="s">
        <v>75</v>
      </c>
    </row>
    <row r="40" spans="2:9">
      <c r="B40" s="14">
        <v>35</v>
      </c>
      <c r="C40" s="15" t="s">
        <v>27</v>
      </c>
      <c r="D40" s="30" t="s">
        <v>101</v>
      </c>
      <c r="E40" s="30" t="s">
        <v>8</v>
      </c>
      <c r="F40" s="30">
        <v>20</v>
      </c>
      <c r="G40" s="16">
        <v>132</v>
      </c>
      <c r="H40" s="16">
        <f t="shared" si="1"/>
        <v>2640</v>
      </c>
      <c r="I40" s="32" t="s">
        <v>83</v>
      </c>
    </row>
    <row r="41" spans="2:9">
      <c r="B41" s="14">
        <v>36</v>
      </c>
      <c r="C41" s="15" t="s">
        <v>27</v>
      </c>
      <c r="D41" s="30" t="s">
        <v>80</v>
      </c>
      <c r="E41" s="30" t="s">
        <v>8</v>
      </c>
      <c r="F41" s="30">
        <v>20</v>
      </c>
      <c r="G41" s="16">
        <v>58</v>
      </c>
      <c r="H41" s="16">
        <f t="shared" si="1"/>
        <v>1160</v>
      </c>
      <c r="I41" s="32" t="s">
        <v>109</v>
      </c>
    </row>
    <row r="42" spans="2:9">
      <c r="B42" s="14">
        <v>37</v>
      </c>
      <c r="C42" s="15" t="s">
        <v>27</v>
      </c>
      <c r="D42" s="30" t="s">
        <v>21</v>
      </c>
      <c r="E42" s="30" t="s">
        <v>8</v>
      </c>
      <c r="F42" s="30">
        <v>1</v>
      </c>
      <c r="G42" s="16">
        <v>110</v>
      </c>
      <c r="H42" s="16">
        <f t="shared" si="1"/>
        <v>110</v>
      </c>
      <c r="I42" s="32"/>
    </row>
    <row r="43" spans="2:9">
      <c r="B43" s="14">
        <v>38</v>
      </c>
      <c r="C43" s="15" t="s">
        <v>27</v>
      </c>
      <c r="D43" s="30" t="s">
        <v>20</v>
      </c>
      <c r="E43" s="30" t="s">
        <v>8</v>
      </c>
      <c r="F43" s="30">
        <v>1</v>
      </c>
      <c r="G43" s="16">
        <v>110</v>
      </c>
      <c r="H43" s="16">
        <f t="shared" si="1"/>
        <v>110</v>
      </c>
      <c r="I43" s="32"/>
    </row>
    <row r="44" spans="2:9">
      <c r="B44" s="14">
        <v>39</v>
      </c>
      <c r="C44" s="15" t="s">
        <v>27</v>
      </c>
      <c r="D44" s="30" t="s">
        <v>73</v>
      </c>
      <c r="E44" s="30" t="s">
        <v>8</v>
      </c>
      <c r="F44" s="30">
        <v>2</v>
      </c>
      <c r="G44" s="16">
        <v>110</v>
      </c>
      <c r="H44" s="16">
        <f t="shared" si="1"/>
        <v>220</v>
      </c>
      <c r="I44" s="32" t="s">
        <v>32</v>
      </c>
    </row>
    <row r="45" spans="2:9">
      <c r="B45" s="14">
        <v>40</v>
      </c>
      <c r="C45" s="15" t="s">
        <v>27</v>
      </c>
      <c r="D45" s="30" t="s">
        <v>74</v>
      </c>
      <c r="E45" s="30" t="s">
        <v>8</v>
      </c>
      <c r="F45" s="30">
        <v>2</v>
      </c>
      <c r="G45" s="16">
        <v>110</v>
      </c>
      <c r="H45" s="16">
        <f t="shared" si="1"/>
        <v>220</v>
      </c>
      <c r="I45" s="32" t="s">
        <v>32</v>
      </c>
    </row>
    <row r="46" spans="2:9">
      <c r="B46" s="14">
        <v>41</v>
      </c>
      <c r="C46" s="15" t="s">
        <v>27</v>
      </c>
      <c r="D46" s="30" t="s">
        <v>5</v>
      </c>
      <c r="E46" s="30" t="s">
        <v>8</v>
      </c>
      <c r="F46" s="30">
        <v>21</v>
      </c>
      <c r="G46" s="16">
        <v>58</v>
      </c>
      <c r="H46" s="16">
        <f t="shared" si="1"/>
        <v>1218</v>
      </c>
      <c r="I46" s="32" t="s">
        <v>110</v>
      </c>
    </row>
    <row r="47" spans="2:9">
      <c r="B47" s="14">
        <v>42</v>
      </c>
      <c r="C47" s="15" t="s">
        <v>27</v>
      </c>
      <c r="D47" s="30" t="s">
        <v>4</v>
      </c>
      <c r="E47" s="30" t="s">
        <v>8</v>
      </c>
      <c r="F47" s="30">
        <v>66</v>
      </c>
      <c r="G47" s="16">
        <v>58</v>
      </c>
      <c r="H47" s="16">
        <f t="shared" si="1"/>
        <v>3828</v>
      </c>
      <c r="I47" s="32" t="s">
        <v>111</v>
      </c>
    </row>
    <row r="48" spans="2:9">
      <c r="B48" s="14">
        <v>43</v>
      </c>
      <c r="C48" s="15" t="s">
        <v>27</v>
      </c>
      <c r="D48" s="30" t="s">
        <v>68</v>
      </c>
      <c r="E48" s="30" t="s">
        <v>8</v>
      </c>
      <c r="F48" s="30">
        <v>8</v>
      </c>
      <c r="G48" s="16">
        <v>58</v>
      </c>
      <c r="H48" s="16">
        <f t="shared" si="1"/>
        <v>464</v>
      </c>
      <c r="I48" s="32"/>
    </row>
    <row r="49" spans="2:13">
      <c r="B49" s="14">
        <v>44</v>
      </c>
      <c r="C49" s="15" t="s">
        <v>27</v>
      </c>
      <c r="D49" s="30" t="s">
        <v>31</v>
      </c>
      <c r="E49" s="30" t="s">
        <v>8</v>
      </c>
      <c r="F49" s="30">
        <v>5</v>
      </c>
      <c r="G49" s="16">
        <v>58</v>
      </c>
      <c r="H49" s="16">
        <f t="shared" si="1"/>
        <v>290</v>
      </c>
      <c r="I49" s="32" t="s">
        <v>104</v>
      </c>
    </row>
    <row r="50" spans="2:13">
      <c r="B50" s="14">
        <v>45</v>
      </c>
      <c r="C50" s="15" t="s">
        <v>27</v>
      </c>
      <c r="D50" s="30" t="s">
        <v>69</v>
      </c>
      <c r="E50" s="30" t="s">
        <v>8</v>
      </c>
      <c r="F50" s="30">
        <v>2</v>
      </c>
      <c r="G50" s="16">
        <v>58</v>
      </c>
      <c r="H50" s="16">
        <f t="shared" si="1"/>
        <v>116</v>
      </c>
      <c r="I50" s="32"/>
    </row>
    <row r="51" spans="2:13">
      <c r="B51" s="14">
        <v>46</v>
      </c>
      <c r="C51" s="15" t="s">
        <v>27</v>
      </c>
      <c r="D51" s="30" t="s">
        <v>3</v>
      </c>
      <c r="E51" s="30" t="s">
        <v>8</v>
      </c>
      <c r="F51" s="30">
        <v>74</v>
      </c>
      <c r="G51" s="16">
        <v>58</v>
      </c>
      <c r="H51" s="16">
        <f t="shared" si="1"/>
        <v>4292</v>
      </c>
      <c r="I51" s="32" t="s">
        <v>112</v>
      </c>
    </row>
    <row r="52" spans="2:13">
      <c r="B52" s="14">
        <v>47</v>
      </c>
      <c r="C52" s="15" t="s">
        <v>27</v>
      </c>
      <c r="D52" s="30" t="s">
        <v>100</v>
      </c>
      <c r="E52" s="30" t="s">
        <v>8</v>
      </c>
      <c r="F52" s="30">
        <v>4</v>
      </c>
      <c r="G52" s="16">
        <v>210</v>
      </c>
      <c r="H52" s="16">
        <f t="shared" si="1"/>
        <v>840</v>
      </c>
      <c r="I52" s="32" t="s">
        <v>75</v>
      </c>
    </row>
    <row r="53" spans="2:13">
      <c r="B53" s="14">
        <v>48</v>
      </c>
      <c r="C53" s="15" t="s">
        <v>27</v>
      </c>
      <c r="D53" s="30" t="s">
        <v>79</v>
      </c>
      <c r="E53" s="30" t="s">
        <v>8</v>
      </c>
      <c r="F53" s="30">
        <v>9</v>
      </c>
      <c r="G53" s="16">
        <v>58</v>
      </c>
      <c r="H53" s="16">
        <f t="shared" si="1"/>
        <v>522</v>
      </c>
      <c r="I53" s="33" t="s">
        <v>96</v>
      </c>
    </row>
    <row r="54" spans="2:13">
      <c r="B54" s="14">
        <v>49</v>
      </c>
      <c r="C54" s="15" t="s">
        <v>95</v>
      </c>
      <c r="D54" s="30" t="s">
        <v>78</v>
      </c>
      <c r="E54" s="30" t="s">
        <v>8</v>
      </c>
      <c r="F54" s="30">
        <v>22</v>
      </c>
      <c r="G54" s="16">
        <v>550</v>
      </c>
      <c r="H54" s="16">
        <f t="shared" si="1"/>
        <v>12100</v>
      </c>
      <c r="I54" s="32" t="s">
        <v>99</v>
      </c>
    </row>
    <row r="55" spans="2:13">
      <c r="B55" s="14">
        <v>50</v>
      </c>
      <c r="C55" s="15" t="s">
        <v>95</v>
      </c>
      <c r="D55" s="30" t="s">
        <v>19</v>
      </c>
      <c r="E55" s="30" t="s">
        <v>8</v>
      </c>
      <c r="F55" s="30">
        <v>3</v>
      </c>
      <c r="G55" s="16">
        <v>138</v>
      </c>
      <c r="H55" s="16">
        <f t="shared" si="1"/>
        <v>414</v>
      </c>
      <c r="I55" s="32" t="s">
        <v>113</v>
      </c>
    </row>
    <row r="56" spans="2:13">
      <c r="B56" s="14">
        <v>51</v>
      </c>
      <c r="C56" s="15" t="s">
        <v>42</v>
      </c>
      <c r="D56" s="30">
        <v>0</v>
      </c>
      <c r="E56" s="30" t="s">
        <v>13</v>
      </c>
      <c r="F56" s="30">
        <v>1</v>
      </c>
      <c r="G56" s="16">
        <f>SUM(F6:F53)*2.5</f>
        <v>900</v>
      </c>
      <c r="H56" s="16">
        <f t="shared" si="1"/>
        <v>900</v>
      </c>
      <c r="I56" s="32" t="s">
        <v>40</v>
      </c>
    </row>
    <row r="57" spans="2:13">
      <c r="B57" s="14">
        <v>52</v>
      </c>
      <c r="C57" s="15" t="s">
        <v>43</v>
      </c>
      <c r="D57" s="30">
        <v>0</v>
      </c>
      <c r="E57" s="30" t="s">
        <v>8</v>
      </c>
      <c r="F57" s="30">
        <v>360</v>
      </c>
      <c r="G57" s="16">
        <v>13</v>
      </c>
      <c r="H57" s="16">
        <f t="shared" si="1"/>
        <v>4680</v>
      </c>
      <c r="I57" s="32"/>
    </row>
    <row r="58" spans="2:13">
      <c r="B58" s="14">
        <v>53</v>
      </c>
      <c r="C58" s="35" t="s">
        <v>97</v>
      </c>
      <c r="D58" s="30">
        <v>0</v>
      </c>
      <c r="E58" s="30" t="s">
        <v>8</v>
      </c>
      <c r="F58" s="30">
        <v>22</v>
      </c>
      <c r="G58" s="16">
        <v>115</v>
      </c>
      <c r="H58" s="16">
        <f t="shared" ref="H58:H59" si="2">G58*F58</f>
        <v>2530</v>
      </c>
      <c r="I58" s="32"/>
    </row>
    <row r="59" spans="2:13">
      <c r="B59" s="14">
        <v>54</v>
      </c>
      <c r="C59" s="15" t="s">
        <v>98</v>
      </c>
      <c r="D59" s="30">
        <v>0</v>
      </c>
      <c r="E59" s="30" t="s">
        <v>8</v>
      </c>
      <c r="F59" s="30">
        <v>3</v>
      </c>
      <c r="G59" s="16">
        <v>40</v>
      </c>
      <c r="H59" s="16">
        <f t="shared" si="2"/>
        <v>120</v>
      </c>
      <c r="I59" s="32"/>
    </row>
    <row r="60" spans="2:13" ht="14.4" customHeight="1">
      <c r="B60" s="14">
        <v>55</v>
      </c>
      <c r="C60" s="35" t="s">
        <v>64</v>
      </c>
      <c r="D60" s="30" t="s">
        <v>60</v>
      </c>
      <c r="E60" s="30" t="s">
        <v>8</v>
      </c>
      <c r="F60" s="30">
        <v>9</v>
      </c>
      <c r="G60" s="16">
        <v>15</v>
      </c>
      <c r="H60" s="16">
        <f t="shared" si="1"/>
        <v>135</v>
      </c>
      <c r="I60" s="34" t="s">
        <v>66</v>
      </c>
    </row>
    <row r="61" spans="2:13">
      <c r="B61" s="14">
        <v>56</v>
      </c>
      <c r="C61" s="36" t="s">
        <v>65</v>
      </c>
      <c r="D61" s="30">
        <v>0</v>
      </c>
      <c r="E61" s="30" t="s">
        <v>8</v>
      </c>
      <c r="F61" s="30">
        <v>9</v>
      </c>
      <c r="G61" s="16">
        <v>13</v>
      </c>
      <c r="H61" s="16">
        <f t="shared" si="1"/>
        <v>117</v>
      </c>
      <c r="I61" s="34" t="s">
        <v>67</v>
      </c>
    </row>
    <row r="62" spans="2:13">
      <c r="B62" s="14">
        <v>57</v>
      </c>
      <c r="C62" s="15" t="s">
        <v>47</v>
      </c>
      <c r="D62" s="30">
        <v>0</v>
      </c>
      <c r="E62" s="30" t="s">
        <v>8</v>
      </c>
      <c r="F62" s="30">
        <v>18</v>
      </c>
      <c r="G62" s="16">
        <v>21</v>
      </c>
      <c r="H62" s="16">
        <f t="shared" si="1"/>
        <v>378</v>
      </c>
      <c r="I62" s="17"/>
    </row>
    <row r="63" spans="2:13">
      <c r="B63" s="14">
        <v>58</v>
      </c>
      <c r="C63" s="15" t="s">
        <v>17</v>
      </c>
      <c r="D63" s="30">
        <v>0</v>
      </c>
      <c r="E63" s="30" t="s">
        <v>8</v>
      </c>
      <c r="F63" s="30">
        <v>2</v>
      </c>
      <c r="G63" s="16">
        <v>33</v>
      </c>
      <c r="H63" s="16">
        <f t="shared" si="1"/>
        <v>66</v>
      </c>
      <c r="I63" s="17"/>
    </row>
    <row r="64" spans="2:13">
      <c r="B64" s="14">
        <v>59</v>
      </c>
      <c r="C64" s="15" t="s">
        <v>23</v>
      </c>
      <c r="D64" s="30">
        <v>0</v>
      </c>
      <c r="E64" s="30" t="s">
        <v>8</v>
      </c>
      <c r="F64" s="30">
        <v>101</v>
      </c>
      <c r="G64" s="16">
        <v>38.5</v>
      </c>
      <c r="H64" s="16">
        <f t="shared" si="1"/>
        <v>3888.5</v>
      </c>
      <c r="I64" s="17"/>
      <c r="M64" s="10"/>
    </row>
    <row r="65" spans="2:13">
      <c r="B65" s="14">
        <v>60</v>
      </c>
      <c r="C65" s="15" t="s">
        <v>28</v>
      </c>
      <c r="D65" s="30">
        <v>0</v>
      </c>
      <c r="E65" s="30" t="s">
        <v>8</v>
      </c>
      <c r="F65" s="30">
        <v>116</v>
      </c>
      <c r="G65" s="16">
        <v>44</v>
      </c>
      <c r="H65" s="16">
        <f t="shared" si="1"/>
        <v>5104</v>
      </c>
      <c r="I65" s="17"/>
      <c r="M65" s="10"/>
    </row>
    <row r="66" spans="2:13">
      <c r="B66" s="14">
        <v>61</v>
      </c>
      <c r="C66" s="15" t="s">
        <v>29</v>
      </c>
      <c r="D66" s="30">
        <v>0</v>
      </c>
      <c r="E66" s="30" t="s">
        <v>8</v>
      </c>
      <c r="F66" s="30">
        <v>57</v>
      </c>
      <c r="G66" s="16">
        <v>49.5</v>
      </c>
      <c r="H66" s="16">
        <f t="shared" si="1"/>
        <v>2821.5</v>
      </c>
      <c r="I66" s="18"/>
      <c r="M66" s="10"/>
    </row>
    <row r="67" spans="2:13">
      <c r="B67" s="14">
        <v>62</v>
      </c>
      <c r="C67" s="15" t="s">
        <v>46</v>
      </c>
      <c r="D67" s="30">
        <v>0</v>
      </c>
      <c r="E67" s="30" t="s">
        <v>8</v>
      </c>
      <c r="F67" s="30">
        <v>5</v>
      </c>
      <c r="G67" s="16">
        <v>55</v>
      </c>
      <c r="H67" s="16">
        <f t="shared" si="1"/>
        <v>275</v>
      </c>
      <c r="I67" s="18"/>
      <c r="M67" s="10"/>
    </row>
    <row r="68" spans="2:13">
      <c r="B68" s="14">
        <v>63</v>
      </c>
      <c r="C68" s="15" t="s">
        <v>41</v>
      </c>
      <c r="D68" s="30">
        <v>0</v>
      </c>
      <c r="E68" s="30" t="s">
        <v>8</v>
      </c>
      <c r="F68" s="30">
        <v>299</v>
      </c>
      <c r="G68" s="16">
        <v>1</v>
      </c>
      <c r="H68" s="16">
        <f t="shared" si="1"/>
        <v>299</v>
      </c>
      <c r="I68" s="19"/>
      <c r="M68" s="10"/>
    </row>
    <row r="69" spans="2:13">
      <c r="B69" s="14">
        <v>64</v>
      </c>
      <c r="C69" s="29" t="s">
        <v>24</v>
      </c>
      <c r="D69" s="30">
        <v>0</v>
      </c>
      <c r="E69" s="30" t="s">
        <v>8</v>
      </c>
      <c r="F69" s="30">
        <v>299</v>
      </c>
      <c r="G69" s="16">
        <v>35</v>
      </c>
      <c r="H69" s="16">
        <f t="shared" si="1"/>
        <v>10465</v>
      </c>
      <c r="I69" s="19"/>
      <c r="M69" s="10"/>
    </row>
    <row r="70" spans="2:13">
      <c r="B70" s="14">
        <v>65</v>
      </c>
      <c r="C70" s="15" t="s">
        <v>12</v>
      </c>
      <c r="D70" s="30">
        <v>0</v>
      </c>
      <c r="E70" s="30" t="s">
        <v>8</v>
      </c>
      <c r="F70" s="30">
        <v>181</v>
      </c>
      <c r="G70" s="16">
        <v>23.5</v>
      </c>
      <c r="H70" s="16">
        <f t="shared" si="1"/>
        <v>4253.5</v>
      </c>
      <c r="I70" s="19"/>
      <c r="M70" s="10"/>
    </row>
    <row r="71" spans="2:13">
      <c r="B71" s="14">
        <v>66</v>
      </c>
      <c r="C71" s="15" t="s">
        <v>48</v>
      </c>
      <c r="D71" s="30" t="s">
        <v>49</v>
      </c>
      <c r="E71" s="30" t="s">
        <v>114</v>
      </c>
      <c r="F71" s="30">
        <v>12.5</v>
      </c>
      <c r="G71" s="16">
        <v>10</v>
      </c>
      <c r="H71" s="16">
        <f t="shared" si="1"/>
        <v>125</v>
      </c>
      <c r="I71" s="33" t="s">
        <v>50</v>
      </c>
      <c r="M71" s="10"/>
    </row>
    <row r="72" spans="2:13">
      <c r="B72" s="14">
        <v>67</v>
      </c>
      <c r="C72" s="15" t="s">
        <v>48</v>
      </c>
      <c r="D72" s="30" t="s">
        <v>1</v>
      </c>
      <c r="E72" s="30" t="s">
        <v>114</v>
      </c>
      <c r="F72" s="30">
        <v>134.5</v>
      </c>
      <c r="G72" s="16">
        <v>8</v>
      </c>
      <c r="H72" s="16">
        <f t="shared" ref="H72" si="3">G72*F72</f>
        <v>1076</v>
      </c>
      <c r="I72" s="33" t="s">
        <v>50</v>
      </c>
      <c r="M72" s="10"/>
    </row>
    <row r="73" spans="2:13">
      <c r="B73" s="14">
        <v>68</v>
      </c>
      <c r="C73" s="15" t="s">
        <v>55</v>
      </c>
      <c r="D73" s="30" t="s">
        <v>49</v>
      </c>
      <c r="E73" s="30" t="s">
        <v>114</v>
      </c>
      <c r="F73" s="30">
        <v>3.125</v>
      </c>
      <c r="G73" s="16">
        <v>10</v>
      </c>
      <c r="H73" s="16">
        <f t="shared" si="1"/>
        <v>31.25</v>
      </c>
      <c r="I73" s="33" t="s">
        <v>56</v>
      </c>
      <c r="M73" s="10"/>
    </row>
    <row r="74" spans="2:13">
      <c r="B74" s="14">
        <v>69</v>
      </c>
      <c r="C74" s="15" t="s">
        <v>55</v>
      </c>
      <c r="D74" s="30" t="s">
        <v>1</v>
      </c>
      <c r="E74" s="30" t="s">
        <v>114</v>
      </c>
      <c r="F74" s="30">
        <v>192</v>
      </c>
      <c r="G74" s="16">
        <v>8</v>
      </c>
      <c r="H74" s="16">
        <f t="shared" ref="H74:H77" si="4">G74*F74</f>
        <v>1536</v>
      </c>
      <c r="I74" s="33" t="s">
        <v>56</v>
      </c>
      <c r="M74" s="10"/>
    </row>
    <row r="75" spans="2:13">
      <c r="B75" s="14">
        <v>70</v>
      </c>
      <c r="C75" s="15" t="s">
        <v>102</v>
      </c>
      <c r="D75" s="30" t="s">
        <v>49</v>
      </c>
      <c r="E75" s="30" t="s">
        <v>114</v>
      </c>
      <c r="F75" s="30">
        <v>16.25</v>
      </c>
      <c r="G75" s="16">
        <v>8</v>
      </c>
      <c r="H75" s="16">
        <f t="shared" si="4"/>
        <v>130</v>
      </c>
      <c r="I75" s="33" t="s">
        <v>103</v>
      </c>
      <c r="M75" s="10"/>
    </row>
    <row r="76" spans="2:13">
      <c r="B76" s="14">
        <v>71</v>
      </c>
      <c r="C76" s="15" t="s">
        <v>102</v>
      </c>
      <c r="D76" s="30" t="s">
        <v>1</v>
      </c>
      <c r="E76" s="30" t="s">
        <v>114</v>
      </c>
      <c r="F76" s="30">
        <v>99</v>
      </c>
      <c r="G76" s="16">
        <v>8</v>
      </c>
      <c r="H76" s="16">
        <f t="shared" si="4"/>
        <v>792</v>
      </c>
      <c r="I76" s="33" t="s">
        <v>103</v>
      </c>
      <c r="M76" s="10"/>
    </row>
    <row r="77" spans="2:13">
      <c r="B77" s="14">
        <v>72</v>
      </c>
      <c r="C77" s="15" t="s">
        <v>9</v>
      </c>
      <c r="D77" s="30">
        <v>0</v>
      </c>
      <c r="E77" s="30" t="s">
        <v>10</v>
      </c>
      <c r="F77" s="30">
        <v>25</v>
      </c>
      <c r="G77" s="16">
        <v>8</v>
      </c>
      <c r="H77" s="16">
        <f t="shared" si="4"/>
        <v>200</v>
      </c>
      <c r="I77" s="33">
        <v>0</v>
      </c>
      <c r="M77" s="10"/>
    </row>
    <row r="78" spans="2:13">
      <c r="B78" s="14">
        <v>73</v>
      </c>
      <c r="C78" s="15" t="s">
        <v>14</v>
      </c>
      <c r="D78" s="30">
        <v>0</v>
      </c>
      <c r="E78" s="30" t="s">
        <v>13</v>
      </c>
      <c r="F78" s="30">
        <v>1</v>
      </c>
      <c r="G78" s="16">
        <v>35</v>
      </c>
      <c r="H78" s="16">
        <f t="shared" si="1"/>
        <v>35</v>
      </c>
      <c r="I78" s="19"/>
      <c r="M78" s="10"/>
    </row>
    <row r="79" spans="2:13" ht="15" thickBot="1">
      <c r="B79" s="25">
        <v>74</v>
      </c>
      <c r="C79" s="26" t="s">
        <v>11</v>
      </c>
      <c r="D79" s="31"/>
      <c r="E79" s="31" t="s">
        <v>13</v>
      </c>
      <c r="F79" s="31">
        <v>1</v>
      </c>
      <c r="G79" s="27">
        <v>300</v>
      </c>
      <c r="H79" s="27">
        <f t="shared" ref="H79" si="5">G79*F79</f>
        <v>300</v>
      </c>
      <c r="I79" s="28"/>
    </row>
    <row r="80" spans="2:13" ht="16.2" thickTop="1">
      <c r="B80" s="38" t="s">
        <v>36</v>
      </c>
      <c r="C80" s="39"/>
      <c r="D80" s="39"/>
      <c r="E80" s="39"/>
      <c r="F80" s="39"/>
      <c r="G80" s="39"/>
      <c r="H80" s="20">
        <f>SUM(H6:H79)</f>
        <v>79012.75</v>
      </c>
      <c r="I80" s="21"/>
    </row>
    <row r="81" spans="2:9" ht="15.6">
      <c r="B81" s="40" t="s">
        <v>37</v>
      </c>
      <c r="C81" s="41"/>
      <c r="D81" s="41"/>
      <c r="E81" s="41"/>
      <c r="F81" s="41"/>
      <c r="G81" s="41"/>
      <c r="H81" s="22">
        <f>H80*0.2</f>
        <v>15802.550000000001</v>
      </c>
      <c r="I81" s="18"/>
    </row>
    <row r="82" spans="2:9" ht="16.2" thickBot="1">
      <c r="B82" s="42" t="s">
        <v>38</v>
      </c>
      <c r="C82" s="43"/>
      <c r="D82" s="43"/>
      <c r="E82" s="43"/>
      <c r="F82" s="43"/>
      <c r="G82" s="43"/>
      <c r="H82" s="23">
        <f>SUM(H80:H81)</f>
        <v>94815.3</v>
      </c>
      <c r="I82" s="24"/>
    </row>
    <row r="83" spans="2:9">
      <c r="B83" s="37" t="s">
        <v>30</v>
      </c>
      <c r="C83" s="37"/>
      <c r="D83" s="37"/>
      <c r="E83" s="37"/>
      <c r="F83" s="37"/>
      <c r="G83" s="37"/>
      <c r="H83" s="37"/>
      <c r="I83" s="37"/>
    </row>
    <row r="84" spans="2:9">
      <c r="B84" s="37"/>
      <c r="C84" s="37"/>
      <c r="D84" s="37"/>
      <c r="E84" s="37"/>
      <c r="F84" s="37"/>
      <c r="G84" s="37"/>
      <c r="H84" s="37"/>
      <c r="I84" s="37"/>
    </row>
    <row r="85" spans="2:9">
      <c r="F85" s="5"/>
      <c r="G85" s="5"/>
      <c r="H85" s="5"/>
    </row>
    <row r="86" spans="2:9">
      <c r="F86" s="5"/>
      <c r="G86" s="5"/>
      <c r="H86" s="5"/>
    </row>
    <row r="87" spans="2:9">
      <c r="F87" s="5"/>
      <c r="G87" s="5"/>
      <c r="H87" s="5"/>
    </row>
    <row r="88" spans="2:9">
      <c r="F88" s="5"/>
      <c r="G88" s="5"/>
      <c r="H88" s="5"/>
    </row>
    <row r="89" spans="2:9">
      <c r="F89" s="5"/>
      <c r="G89" s="5"/>
      <c r="H89" s="5"/>
    </row>
    <row r="90" spans="2:9">
      <c r="F90" s="5"/>
      <c r="G90" s="5"/>
      <c r="H90" s="5"/>
    </row>
  </sheetData>
  <sortState ref="M7:N34">
    <sortCondition ref="M7"/>
  </sortState>
  <mergeCells count="7">
    <mergeCell ref="B83:I84"/>
    <mergeCell ref="B80:G80"/>
    <mergeCell ref="B81:G81"/>
    <mergeCell ref="B82:G82"/>
    <mergeCell ref="B2:C2"/>
    <mergeCell ref="D2:G2"/>
    <mergeCell ref="H2:I2"/>
  </mergeCells>
  <pageMargins left="0.15748031496062992" right="0.15748031496062992" top="0.59055118110236227" bottom="0.51181102362204722" header="0.31496062992125984" footer="0.31496062992125984"/>
  <pageSetup paperSize="9" orientation="portrait" r:id="rId1"/>
  <headerFooter alignWithMargins="0">
    <oddHeader>&amp;CORIENTAČNÝ ROZPOČET</oddHeader>
    <oddFooter>&amp;LObec MILOSLAVOV&amp;CStrana &amp;P / &amp;N&amp;RPRÍLOHA Č.: 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Rozpočet</vt:lpstr>
      <vt:lpstr>Rozpočet!Print_Area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Technická správa P1</dc:title>
  <dc:subject/>
  <dc:creator>PETER</dc:creator>
  <cp:keywords/>
  <cp:lastModifiedBy>Jaroslav</cp:lastModifiedBy>
  <cp:lastPrinted>2018-10-16T10:31:05Z</cp:lastPrinted>
  <dcterms:created xsi:type="dcterms:W3CDTF">2011-06-14T11:58:40Z</dcterms:created>
  <dcterms:modified xsi:type="dcterms:W3CDTF">2018-10-16T12:50:33Z</dcterms:modified>
</cp:coreProperties>
</file>