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aroslav\Projects\Miloslavov\2017-09-28 Dokumentacia cestnej siete\"/>
    </mc:Choice>
  </mc:AlternateContent>
  <bookViews>
    <workbookView xWindow="0" yWindow="0" windowWidth="23040" windowHeight="9108"/>
  </bookViews>
  <sheets>
    <sheet name="Prehlad" sheetId="1" r:id="rId1"/>
  </sheets>
  <definedNames>
    <definedName name="_xlnm._FilterDatabase" localSheetId="0" hidden="1">Prehlad!$B$3:$T$139</definedName>
    <definedName name="_xlnm.Print_Area" localSheetId="0">Prehlad!$A$1:$T$139</definedName>
    <definedName name="_xlnm.Print_Titles" localSheetId="0">Prehlad!$1:$3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4" i="1" l="1"/>
  <c r="O28" i="1"/>
  <c r="O80" i="1"/>
  <c r="O97" i="1"/>
  <c r="O20" i="1"/>
  <c r="O105" i="1"/>
  <c r="O124" i="1" l="1"/>
  <c r="O41" i="1"/>
</calcChain>
</file>

<file path=xl/sharedStrings.xml><?xml version="1.0" encoding="utf-8"?>
<sst xmlns="http://schemas.openxmlformats.org/spreadsheetml/2006/main" count="1934" uniqueCount="429">
  <si>
    <t>názov MK</t>
  </si>
  <si>
    <t>Označenie</t>
  </si>
  <si>
    <t>Kat. územie - miestna časť</t>
  </si>
  <si>
    <t>Typ</t>
  </si>
  <si>
    <t>Funkčná trieda</t>
  </si>
  <si>
    <t>Vlastník</t>
  </si>
  <si>
    <t>Správca</t>
  </si>
  <si>
    <t>Poznámky</t>
  </si>
  <si>
    <t>Stav</t>
  </si>
  <si>
    <t>Chodník</t>
  </si>
  <si>
    <t>Číslo</t>
  </si>
  <si>
    <t>Druh povrchu</t>
  </si>
  <si>
    <t>Asfaltový</t>
  </si>
  <si>
    <t>Mierne rozpraskaný</t>
  </si>
  <si>
    <t>Značne zničený</t>
  </si>
  <si>
    <t>Výborný</t>
  </si>
  <si>
    <t>-</t>
  </si>
  <si>
    <t>Miestna komunikácia</t>
  </si>
  <si>
    <t>Makadam</t>
  </si>
  <si>
    <t>Bez chodníka</t>
  </si>
  <si>
    <t>Nameraná šírka [m]</t>
  </si>
  <si>
    <t>Dĺžka [m]</t>
  </si>
  <si>
    <t>Obmedzenie rýchlosti [km/h]</t>
  </si>
  <si>
    <t>Tabuľkový prehľad k cestnej sieti</t>
  </si>
  <si>
    <t>Príloha č.: 02</t>
  </si>
  <si>
    <t>Právny stav</t>
  </si>
  <si>
    <t>Cemento-betónový</t>
  </si>
  <si>
    <t>Farba</t>
  </si>
  <si>
    <t>Cesta III. Triedy</t>
  </si>
  <si>
    <t>Nespevnený</t>
  </si>
  <si>
    <t>Zemina</t>
  </si>
  <si>
    <t>Predpokl. Kategória</t>
  </si>
  <si>
    <t>N/A</t>
  </si>
  <si>
    <t xml:space="preserve">Čiastočne jednostranný, povrch zámková dlažba, šírka 1,5 m </t>
  </si>
  <si>
    <t>Tajovského</t>
  </si>
  <si>
    <t>Slepá komunikácia</t>
  </si>
  <si>
    <t xml:space="preserve">Zachovalý </t>
  </si>
  <si>
    <t>Sládkovičova</t>
  </si>
  <si>
    <t>50 / 20 - Obytná zóna</t>
  </si>
  <si>
    <t>20 - Obytná zóna</t>
  </si>
  <si>
    <t>Komunikácia vo výstavbe</t>
  </si>
  <si>
    <t>Záhradná</t>
  </si>
  <si>
    <t xml:space="preserve">Jednostranný, povrch zámková dlažba, šírka 1,5 m </t>
  </si>
  <si>
    <t>Kvetná</t>
  </si>
  <si>
    <t>Hviezdoslavova</t>
  </si>
  <si>
    <t>Zóna 30</t>
  </si>
  <si>
    <t xml:space="preserve">Jednostranný, povrch zámková dlažba, šírka 1,2 m </t>
  </si>
  <si>
    <t>Štúrova /B</t>
  </si>
  <si>
    <t>Štúrova /A</t>
  </si>
  <si>
    <t>Púpavová</t>
  </si>
  <si>
    <t>Dubová /A</t>
  </si>
  <si>
    <t>Dubová /B</t>
  </si>
  <si>
    <t>Dubová /C</t>
  </si>
  <si>
    <t>Buková /A</t>
  </si>
  <si>
    <t>Buková /B</t>
  </si>
  <si>
    <t>Jednosmerná komunikácia</t>
  </si>
  <si>
    <t xml:space="preserve">Jednostranný, povrch zámková dlažba, šírka 1,3 m </t>
  </si>
  <si>
    <t>Agátová /A</t>
  </si>
  <si>
    <t>Agátová /B</t>
  </si>
  <si>
    <t>Borovicová</t>
  </si>
  <si>
    <t>Súkromná komunikácia</t>
  </si>
  <si>
    <t>Zámková dlažba</t>
  </si>
  <si>
    <t>Krátka</t>
  </si>
  <si>
    <t>Ľanová</t>
  </si>
  <si>
    <t>Chmeľová</t>
  </si>
  <si>
    <t>Zachovalý / Značne zničený</t>
  </si>
  <si>
    <t>ZK 01</t>
  </si>
  <si>
    <t>ZK 02</t>
  </si>
  <si>
    <t>MK 01</t>
  </si>
  <si>
    <t>MK 02</t>
  </si>
  <si>
    <t>MK 03</t>
  </si>
  <si>
    <t>MK 04</t>
  </si>
  <si>
    <t>MK 05</t>
  </si>
  <si>
    <t>MK 06</t>
  </si>
  <si>
    <t>MK 07</t>
  </si>
  <si>
    <t>MK 08</t>
  </si>
  <si>
    <t>MK 09</t>
  </si>
  <si>
    <t>MK 10</t>
  </si>
  <si>
    <t>MK 11</t>
  </si>
  <si>
    <t>MK 12</t>
  </si>
  <si>
    <t>MK 13</t>
  </si>
  <si>
    <t>MK 14</t>
  </si>
  <si>
    <t>MK 15</t>
  </si>
  <si>
    <t>MK 16</t>
  </si>
  <si>
    <t>MK 17</t>
  </si>
  <si>
    <t>MK 18</t>
  </si>
  <si>
    <t>MK 19</t>
  </si>
  <si>
    <t>MK 20</t>
  </si>
  <si>
    <t>MK 21</t>
  </si>
  <si>
    <t>MK 22</t>
  </si>
  <si>
    <t>MK 23</t>
  </si>
  <si>
    <t>MK 24</t>
  </si>
  <si>
    <t>MK 25</t>
  </si>
  <si>
    <t>MK 26</t>
  </si>
  <si>
    <t>MK 27</t>
  </si>
  <si>
    <t>MK 28</t>
  </si>
  <si>
    <t>MK 29</t>
  </si>
  <si>
    <t>MK 30</t>
  </si>
  <si>
    <t>MK 31</t>
  </si>
  <si>
    <t>MK 32</t>
  </si>
  <si>
    <t>MK 33</t>
  </si>
  <si>
    <t>MK 34</t>
  </si>
  <si>
    <t>MK 35</t>
  </si>
  <si>
    <t>MK 36</t>
  </si>
  <si>
    <t>MK 37</t>
  </si>
  <si>
    <t>MK 38</t>
  </si>
  <si>
    <t>MK 39</t>
  </si>
  <si>
    <t>MK 40</t>
  </si>
  <si>
    <t>MK 41</t>
  </si>
  <si>
    <t>MK 42</t>
  </si>
  <si>
    <t>MK 43</t>
  </si>
  <si>
    <t>MK 44</t>
  </si>
  <si>
    <t>MK 45</t>
  </si>
  <si>
    <t>MK 46</t>
  </si>
  <si>
    <t>MK 47</t>
  </si>
  <si>
    <t>MK 48</t>
  </si>
  <si>
    <t>MK 49</t>
  </si>
  <si>
    <t>MK 50</t>
  </si>
  <si>
    <t>MK 51</t>
  </si>
  <si>
    <t>MK 52</t>
  </si>
  <si>
    <t>MK 53</t>
  </si>
  <si>
    <t>MK 54</t>
  </si>
  <si>
    <t>MK 55</t>
  </si>
  <si>
    <t>MK 56</t>
  </si>
  <si>
    <t>MK 57</t>
  </si>
  <si>
    <t>MK 58</t>
  </si>
  <si>
    <t>MK 59</t>
  </si>
  <si>
    <t>MK 60</t>
  </si>
  <si>
    <t>MK 61</t>
  </si>
  <si>
    <t>MK 62</t>
  </si>
  <si>
    <t>MK 63</t>
  </si>
  <si>
    <t>MK 64</t>
  </si>
  <si>
    <t>MK 65</t>
  </si>
  <si>
    <t>MK 66</t>
  </si>
  <si>
    <t>MK 67</t>
  </si>
  <si>
    <t>MK 68</t>
  </si>
  <si>
    <t>MK 69</t>
  </si>
  <si>
    <t>MK 70</t>
  </si>
  <si>
    <t>MK 71</t>
  </si>
  <si>
    <t>MK 72</t>
  </si>
  <si>
    <t>MK 73</t>
  </si>
  <si>
    <t>MK 74</t>
  </si>
  <si>
    <t>MK 75</t>
  </si>
  <si>
    <t>MK 76</t>
  </si>
  <si>
    <t>MK 77</t>
  </si>
  <si>
    <t>MK 78</t>
  </si>
  <si>
    <t>MK 79</t>
  </si>
  <si>
    <t>MK 80</t>
  </si>
  <si>
    <t>MK 81</t>
  </si>
  <si>
    <t>MK 82</t>
  </si>
  <si>
    <t>MK 83</t>
  </si>
  <si>
    <t>MK 84</t>
  </si>
  <si>
    <t>MK 85</t>
  </si>
  <si>
    <t>MK 86</t>
  </si>
  <si>
    <t>MK 87</t>
  </si>
  <si>
    <t>MK 88</t>
  </si>
  <si>
    <t>MK 89</t>
  </si>
  <si>
    <t>MK 90</t>
  </si>
  <si>
    <t>MK 91</t>
  </si>
  <si>
    <t>MK 92</t>
  </si>
  <si>
    <t>MK 93</t>
  </si>
  <si>
    <t>MK 94</t>
  </si>
  <si>
    <t>MK 95</t>
  </si>
  <si>
    <t>MK 96</t>
  </si>
  <si>
    <t>MK 97</t>
  </si>
  <si>
    <t>MK 98</t>
  </si>
  <si>
    <t>MK 99</t>
  </si>
  <si>
    <t>MK 100</t>
  </si>
  <si>
    <t>MK 101</t>
  </si>
  <si>
    <t>MK 102</t>
  </si>
  <si>
    <t>MK 103</t>
  </si>
  <si>
    <t>MK 104</t>
  </si>
  <si>
    <t>MK 105</t>
  </si>
  <si>
    <t>MK 106</t>
  </si>
  <si>
    <t>MK 107</t>
  </si>
  <si>
    <t>MK 108</t>
  </si>
  <si>
    <t>MK 109</t>
  </si>
  <si>
    <t>MK 110</t>
  </si>
  <si>
    <t>MK 111</t>
  </si>
  <si>
    <t>MK 112</t>
  </si>
  <si>
    <t>MK 113</t>
  </si>
  <si>
    <t>MK 114</t>
  </si>
  <si>
    <t>MK 115</t>
  </si>
  <si>
    <t>B2</t>
  </si>
  <si>
    <t>Poľná cesta</t>
  </si>
  <si>
    <t>RSC BSK</t>
  </si>
  <si>
    <t>V správe RSC BSK</t>
  </si>
  <si>
    <t>v správe RSC BSK</t>
  </si>
  <si>
    <t>Obec Miloslavov</t>
  </si>
  <si>
    <t>Cesta III/1054 (Alžbetínska ul.)</t>
  </si>
  <si>
    <t>Cesta III/1054 (Lipové nám.)</t>
  </si>
  <si>
    <t>Cesta III/1054 (Veterná ul. /A)</t>
  </si>
  <si>
    <t>Cesta III/1054 (ul. K jazeru /A)</t>
  </si>
  <si>
    <t>Cesta III/1054 (Hlavná ul. /A)</t>
  </si>
  <si>
    <t>Cesta III/1055 (Hlavná ul. /B)</t>
  </si>
  <si>
    <t>Miloslavov (837628) [AD]</t>
  </si>
  <si>
    <t>Miloslavov (837628) [MA]</t>
  </si>
  <si>
    <t>90 / 50</t>
  </si>
  <si>
    <t>Prevažne obojstranný, povrch asfaltový a betónový, šírka 1,2 m</t>
  </si>
  <si>
    <t>Jednostranný, povrch asfaltový, šírka 1,2 m</t>
  </si>
  <si>
    <t>Čiastočne jednostranný, povrch asfaltový a betónový, šírka 0,8 - 1,2 m</t>
  </si>
  <si>
    <t>Prevažne obojstranný, povrch asfaltový, šírka 1,2 - 3,0 m</t>
  </si>
  <si>
    <t>Cesta III/1054 (Miloslavská /A)</t>
  </si>
  <si>
    <t>K jazeru /K</t>
  </si>
  <si>
    <t>Komunikácia vo výstavbe, slepá.</t>
  </si>
  <si>
    <t>K jazeru /J</t>
  </si>
  <si>
    <t>K jazeru /I</t>
  </si>
  <si>
    <t>K jazeru /H</t>
  </si>
  <si>
    <t>K jazeru /F</t>
  </si>
  <si>
    <t>Jednostranný, povrch zámková dlažba, šírka 1,8 m</t>
  </si>
  <si>
    <t>Jednostranný, povrch zámková dlažba, šírka 1,7 m</t>
  </si>
  <si>
    <t>Obec MILOSLAVOV</t>
  </si>
  <si>
    <t>K jazeru /G</t>
  </si>
  <si>
    <t>Jednostranný, povrch zámková dlažba, šírka 1,6 m</t>
  </si>
  <si>
    <t>K jazeru /L</t>
  </si>
  <si>
    <t>K jazeru /M</t>
  </si>
  <si>
    <t>K jazeru /N</t>
  </si>
  <si>
    <t>K jazeru /O</t>
  </si>
  <si>
    <t>Jednostranný, povrch zámková dlažba, šírka 2,0 m</t>
  </si>
  <si>
    <t>Veterná /B</t>
  </si>
  <si>
    <t>Jednostranný, povrch asfalt, šírka 1,2 m</t>
  </si>
  <si>
    <t>Veterná /C</t>
  </si>
  <si>
    <t>Veterná /D</t>
  </si>
  <si>
    <t>Plánovaná komunikácia?</t>
  </si>
  <si>
    <t>Veterná /E</t>
  </si>
  <si>
    <t>Veterná /F</t>
  </si>
  <si>
    <t>Veterná /G</t>
  </si>
  <si>
    <t>Veterná /J</t>
  </si>
  <si>
    <t>Veterná /H</t>
  </si>
  <si>
    <t>Veterná /I</t>
  </si>
  <si>
    <t>Odbočky slepé komunikácie</t>
  </si>
  <si>
    <t>K jazeru /D</t>
  </si>
  <si>
    <t>K jazeru /E</t>
  </si>
  <si>
    <t>K jazeru /C</t>
  </si>
  <si>
    <t>K jazeru /B</t>
  </si>
  <si>
    <t xml:space="preserve">Jednostranný, povrch zámková dlažba, šírka 1,7 m </t>
  </si>
  <si>
    <t>Komunikácie vo výstavbe</t>
  </si>
  <si>
    <t xml:space="preserve">Jednostranný, povrch betónový, šírka 1,7 m </t>
  </si>
  <si>
    <t xml:space="preserve">Čiastočne jednostranný, povrch betónový, šírka 1,7 m </t>
  </si>
  <si>
    <t>Cintorínska /A</t>
  </si>
  <si>
    <t>Cintorínska /C</t>
  </si>
  <si>
    <t>Cintorínska /D</t>
  </si>
  <si>
    <t>Cintorínska /B</t>
  </si>
  <si>
    <t>5,0 - 6,7</t>
  </si>
  <si>
    <t>Športová</t>
  </si>
  <si>
    <t>Nová /A</t>
  </si>
  <si>
    <t>Nová /B</t>
  </si>
  <si>
    <t>Nová /C</t>
  </si>
  <si>
    <t>Nová /D</t>
  </si>
  <si>
    <t>Parková</t>
  </si>
  <si>
    <t>Orechová /A</t>
  </si>
  <si>
    <t>Orechová /C</t>
  </si>
  <si>
    <t>Orechová /B</t>
  </si>
  <si>
    <t xml:space="preserve">Jednostranný, povrch zámková dlažba, šírka 1,9 m </t>
  </si>
  <si>
    <t>Hlavná /D</t>
  </si>
  <si>
    <t>Hlavná /E</t>
  </si>
  <si>
    <t>Staničná /A</t>
  </si>
  <si>
    <t>Staničná /B</t>
  </si>
  <si>
    <t>Chatová oblasť</t>
  </si>
  <si>
    <t>Miloslavská /B</t>
  </si>
  <si>
    <t>Miloslavská /C</t>
  </si>
  <si>
    <t>Miloslavská /D</t>
  </si>
  <si>
    <t>Miloslavská /E</t>
  </si>
  <si>
    <t>Miloslavská /F</t>
  </si>
  <si>
    <t>Miloslavská /G</t>
  </si>
  <si>
    <t>Miloslavská /H</t>
  </si>
  <si>
    <t>Miloslavská /I</t>
  </si>
  <si>
    <t>Miloslavská /J</t>
  </si>
  <si>
    <t>Miloslavská /K</t>
  </si>
  <si>
    <t>Morušová</t>
  </si>
  <si>
    <t>3,8 - 5,9</t>
  </si>
  <si>
    <t>Železničná /A</t>
  </si>
  <si>
    <t>Železničná /B</t>
  </si>
  <si>
    <t>Železničná /C</t>
  </si>
  <si>
    <t>Lúčna</t>
  </si>
  <si>
    <t>Cemento-betónový / Makadam</t>
  </si>
  <si>
    <t>Mierne rozpraskaný / Nespevnený</t>
  </si>
  <si>
    <t>Kúkoľová</t>
  </si>
  <si>
    <t>Konopná</t>
  </si>
  <si>
    <t>Slepá komunikácia na obe strany od Lúčnej</t>
  </si>
  <si>
    <t>Komunikácia uzatvorená závorou</t>
  </si>
  <si>
    <t>Čerešňová /A</t>
  </si>
  <si>
    <t>Čerešňová /B</t>
  </si>
  <si>
    <t xml:space="preserve">Obojstranný, povrch asfaltový, šírka 0,8 - 1,5 m </t>
  </si>
  <si>
    <t xml:space="preserve">Jednostranný, povrch asfaltový, šírka 1,5 m </t>
  </si>
  <si>
    <t>Žihľavová /A</t>
  </si>
  <si>
    <t>Žihľavová /B</t>
  </si>
  <si>
    <t>Ďatelinová</t>
  </si>
  <si>
    <t>Štúrova /D</t>
  </si>
  <si>
    <t>Hlavná /C</t>
  </si>
  <si>
    <t>Štúrova /E</t>
  </si>
  <si>
    <t>Štúrova /C</t>
  </si>
  <si>
    <t>Tekovská /A</t>
  </si>
  <si>
    <t>Tekovská /B</t>
  </si>
  <si>
    <t>Tekovská /C</t>
  </si>
  <si>
    <t>Liptovská /A</t>
  </si>
  <si>
    <t>Liptovská /B</t>
  </si>
  <si>
    <t xml:space="preserve">Jednostranný, povrch zámková dlažba, šírka 2,1 m </t>
  </si>
  <si>
    <t>Šúňavská</t>
  </si>
  <si>
    <t>Oravská</t>
  </si>
  <si>
    <t>Kačínska</t>
  </si>
  <si>
    <t>Javorová /A</t>
  </si>
  <si>
    <t>Javorová /B</t>
  </si>
  <si>
    <t xml:space="preserve">Jednostranný, povrch betónový, šírka 1,6 m </t>
  </si>
  <si>
    <t xml:space="preserve">Jednostranný, povrch betónový, šírka 1,5 m </t>
  </si>
  <si>
    <t>Dubová /D</t>
  </si>
  <si>
    <t xml:space="preserve">Jednostranný, povrch betónový, šírka 1,4 m </t>
  </si>
  <si>
    <t>Dubová /E</t>
  </si>
  <si>
    <t>Wienerova alej /A</t>
  </si>
  <si>
    <t>Wienerova alej /B</t>
  </si>
  <si>
    <t>Kysucká /B</t>
  </si>
  <si>
    <t>Kysucká /A</t>
  </si>
  <si>
    <t>Zelinovej</t>
  </si>
  <si>
    <t>Štvrtocká /A</t>
  </si>
  <si>
    <t>Štvrtocká /B</t>
  </si>
  <si>
    <t>Štvrtocká /C</t>
  </si>
  <si>
    <t xml:space="preserve">Jednostranný, povrch asfaltový, šírka 1,4 m </t>
  </si>
  <si>
    <t>Kraskova /A</t>
  </si>
  <si>
    <t>Kraskova /B</t>
  </si>
  <si>
    <t>Kukučínova /A</t>
  </si>
  <si>
    <t>Kukučínova /B</t>
  </si>
  <si>
    <t>Kukučínova /C</t>
  </si>
  <si>
    <t xml:space="preserve">Jednostranný, povrch betónový, šírka 1,8 m </t>
  </si>
  <si>
    <t xml:space="preserve">Jednostranný, povrch betónový, šírka 1,9 m </t>
  </si>
  <si>
    <t>MO 4,25</t>
  </si>
  <si>
    <t>MO 5,5</t>
  </si>
  <si>
    <t>MO 6,5</t>
  </si>
  <si>
    <t>MO 7,5</t>
  </si>
  <si>
    <t>MZ 10,5</t>
  </si>
  <si>
    <t>C1</t>
  </si>
  <si>
    <t>C2</t>
  </si>
  <si>
    <t>C3</t>
  </si>
  <si>
    <t>D1</t>
  </si>
  <si>
    <t>C2/D1</t>
  </si>
  <si>
    <t>C3/D1</t>
  </si>
  <si>
    <t>50 / 30</t>
  </si>
  <si>
    <t>50 / Zóna 30 / 20 - Obytná zóna</t>
  </si>
  <si>
    <t>Slnečná</t>
  </si>
  <si>
    <t>Koniec slepá komunikácia</t>
  </si>
  <si>
    <t>Účelová komunikácia</t>
  </si>
  <si>
    <t xml:space="preserve">Čiastočne jednostranný, povrch zámková dlažba, šírka 1,3 m </t>
  </si>
  <si>
    <t xml:space="preserve">Jednostranný, povrch asfalt, šírka 1,4 m </t>
  </si>
  <si>
    <t>5,1 - 6,0</t>
  </si>
  <si>
    <t>5,0 - 6,0</t>
  </si>
  <si>
    <t>Asfaltový / Zámková dlažba</t>
  </si>
  <si>
    <t>Južná /A</t>
  </si>
  <si>
    <t>Južná /B</t>
  </si>
  <si>
    <t>Južná /C</t>
  </si>
  <si>
    <t>Zachovalý</t>
  </si>
  <si>
    <t xml:space="preserve">Prevažne jednostranný, povrch zámková dlažba, šírka 0,9 m </t>
  </si>
  <si>
    <t xml:space="preserve">Prevažne jednostranný, povrch zámková dlažba, šírka 1,5 m </t>
  </si>
  <si>
    <t>Asfaltový / Makadam</t>
  </si>
  <si>
    <t>Značne zničený / Nespevnený</t>
  </si>
  <si>
    <t>Jednosmerná komunikácia časť</t>
  </si>
  <si>
    <t>Zatrávňova- cie tvárnice</t>
  </si>
  <si>
    <t xml:space="preserve">Čiastočne obojstranný, povrch asfaltový a betónový, šírka 1,1 - 1,5 m </t>
  </si>
  <si>
    <t>Lesná /B</t>
  </si>
  <si>
    <t>Lesná /A</t>
  </si>
  <si>
    <t xml:space="preserve">Jednostranný, povrch zámková dlažba, šírka 1,8 m </t>
  </si>
  <si>
    <t xml:space="preserve">Jednostranný, povrch betónový, šírka 1,0 - 1,6 m </t>
  </si>
  <si>
    <t>MO 9,0</t>
  </si>
  <si>
    <t>Wienerova alej /C</t>
  </si>
  <si>
    <t>5,8 - 6,6</t>
  </si>
  <si>
    <t>Plánovaná v územnom pláne</t>
  </si>
  <si>
    <t>Vlček Robert</t>
  </si>
  <si>
    <t>Skolaudovaná</t>
  </si>
  <si>
    <t>Lišaníková Dana, Miloslavov</t>
  </si>
  <si>
    <t>Obec / Ekol. stavby Horváth,s.r.o.</t>
  </si>
  <si>
    <t>Vydané stavebné povolenie</t>
  </si>
  <si>
    <t>Slovenský pozemkový fond</t>
  </si>
  <si>
    <t>Pôvodná stará komunikácia</t>
  </si>
  <si>
    <t>Vlastníci priľahlých pozemkov</t>
  </si>
  <si>
    <t>Úzka</t>
  </si>
  <si>
    <t>Zet Integra, s.r.o., Miloslavov</t>
  </si>
  <si>
    <t>Šípková /A</t>
  </si>
  <si>
    <t>Šípková /B</t>
  </si>
  <si>
    <t>Šípková /C</t>
  </si>
  <si>
    <t>Bukšárová Monika</t>
  </si>
  <si>
    <t>Šípková /D</t>
  </si>
  <si>
    <t>Šípková /E</t>
  </si>
  <si>
    <t>Rôzny vlastníci</t>
  </si>
  <si>
    <t>Broskyňová</t>
  </si>
  <si>
    <t>SPF / Kvačka Juraj a Andrea</t>
  </si>
  <si>
    <t>Šípková /F</t>
  </si>
  <si>
    <t>Šípková /G</t>
  </si>
  <si>
    <t>Šípková /H</t>
  </si>
  <si>
    <t>Železnice SR</t>
  </si>
  <si>
    <t>Rtp 01 s.r.o., Záborského 42, BA</t>
  </si>
  <si>
    <t>Oujezdský Adam a Matilda</t>
  </si>
  <si>
    <t>Obec / Oujezdský Adam a Mat.</t>
  </si>
  <si>
    <t>Slepá komunikácia / Záhradkárska osada</t>
  </si>
  <si>
    <t>Wertika s.r.o. Agátová 1, Bratislava</t>
  </si>
  <si>
    <t>Wertika s.r.o. / RTP 01 s.r.o.</t>
  </si>
  <si>
    <t>Vydané stavebné povolenie / časť Skolaudovaná</t>
  </si>
  <si>
    <t>Obec Miloslavov /  RTP 01 s.r.o.</t>
  </si>
  <si>
    <t>Plánovaná v územnom pláne / časť skolaudovaná</t>
  </si>
  <si>
    <t>Miroslav Krnáč / Obec Miloslavov</t>
  </si>
  <si>
    <t>UK-01</t>
  </si>
  <si>
    <t>UK-02</t>
  </si>
  <si>
    <t>UK-03</t>
  </si>
  <si>
    <t>UK-04</t>
  </si>
  <si>
    <t>UK-05</t>
  </si>
  <si>
    <t>UK-06</t>
  </si>
  <si>
    <t>UK-07</t>
  </si>
  <si>
    <t>UK-08</t>
  </si>
  <si>
    <t>UK-09</t>
  </si>
  <si>
    <t>UK-10</t>
  </si>
  <si>
    <t>UK-11</t>
  </si>
  <si>
    <t>UK-12</t>
  </si>
  <si>
    <t>UK-13</t>
  </si>
  <si>
    <t>UK-14</t>
  </si>
  <si>
    <t>Vybudovaná neskolaudovaná</t>
  </si>
  <si>
    <t>Slepá komunikácia, časť po rekonštrukcii</t>
  </si>
  <si>
    <t>Jednosmerná komunikácia, vjazd k parkovacím miestam</t>
  </si>
  <si>
    <t>Vydané stavebné povolenie, časť skolaudovaná</t>
  </si>
  <si>
    <t>Skolaudovaná /  Stavebné povolenie na rekonštrukciu</t>
  </si>
  <si>
    <t>LM Reklama</t>
  </si>
  <si>
    <t>Časť komunikácie nedokončená</t>
  </si>
  <si>
    <t>Gainer, s.r.o.</t>
  </si>
  <si>
    <t>Nemčanský</t>
  </si>
  <si>
    <t>Skolaudovaná, neodovzdaná obci</t>
  </si>
  <si>
    <t>Nová ulica (bez názvu)</t>
  </si>
  <si>
    <t>Slepá (názov sa bude meniť)</t>
  </si>
  <si>
    <t>Cyprichová Viola</t>
  </si>
  <si>
    <t>Miloslavov 1, s.r.o.</t>
  </si>
  <si>
    <t>Wertika, s.r.o. a rôzni vlastníci</t>
  </si>
  <si>
    <t>ABORIX, s.r.o.</t>
  </si>
  <si>
    <t>KOOR, s.r.o.</t>
  </si>
  <si>
    <t>LT invest,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</si>
</sst>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D6928"/>
        <bgColor indexed="64"/>
      </patternFill>
    </fill>
    <fill>
      <patternFill patternType="solid">
        <fgColor rgb="FF93278F"/>
        <bgColor indexed="64"/>
      </patternFill>
    </fill>
    <fill>
      <patternFill patternType="solid">
        <fgColor rgb="FF139B48"/>
        <bgColor indexed="64"/>
      </patternFill>
    </fill>
    <fill>
      <patternFill patternType="solid">
        <fgColor rgb="FF293189"/>
        <bgColor indexed="64"/>
      </patternFill>
    </fill>
    <fill>
      <patternFill patternType="solid">
        <fgColor rgb="FF72743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27172"/>
        <bgColor indexed="64"/>
      </patternFill>
    </fill>
    <fill>
      <patternFill patternType="solid">
        <fgColor rgb="FF7A07FF"/>
        <bgColor indexed="64"/>
      </patternFill>
    </fill>
    <fill>
      <patternFill patternType="solid">
        <fgColor rgb="FF710000"/>
        <bgColor indexed="64"/>
      </patternFill>
    </fill>
    <fill>
      <patternFill patternType="solid">
        <fgColor rgb="FF00D189"/>
        <bgColor indexed="64"/>
      </patternFill>
    </fill>
    <fill>
      <patternFill patternType="solid">
        <fgColor rgb="FFFF0D5E"/>
        <bgColor indexed="64"/>
      </patternFill>
    </fill>
    <fill>
      <patternFill patternType="solid">
        <fgColor rgb="FF0B8F8D"/>
        <bgColor indexed="64"/>
      </patternFill>
    </fill>
    <fill>
      <patternFill patternType="solid">
        <fgColor rgb="FFE89E4B"/>
        <bgColor indexed="64"/>
      </patternFill>
    </fill>
    <fill>
      <patternFill patternType="solid">
        <fgColor rgb="FF008C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2" xfId="0" applyFont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17" borderId="6" xfId="0" applyFont="1" applyFill="1" applyBorder="1" applyAlignment="1">
      <alignment horizontal="left" vertical="center" wrapText="1"/>
    </xf>
    <xf numFmtId="0" fontId="0" fillId="16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19" borderId="6" xfId="0" applyFont="1" applyFill="1" applyBorder="1" applyAlignment="1">
      <alignment horizontal="left" vertical="center" wrapText="1"/>
    </xf>
    <xf numFmtId="0" fontId="0" fillId="15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9" borderId="6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0" fillId="20" borderId="6" xfId="0" applyFont="1" applyFill="1" applyBorder="1" applyAlignment="1">
      <alignment horizontal="left" vertical="center" wrapText="1"/>
    </xf>
    <xf numFmtId="0" fontId="0" fillId="12" borderId="6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14" borderId="6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 wrapText="1"/>
    </xf>
    <xf numFmtId="0" fontId="0" fillId="13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6" borderId="6" xfId="0" applyFont="1" applyFill="1" applyBorder="1" applyAlignment="1">
      <alignment horizontal="left" vertical="center" wrapText="1"/>
    </xf>
    <xf numFmtId="0" fontId="0" fillId="18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6928"/>
      <color rgb="FFE89E4B"/>
      <color rgb="FFF27172"/>
      <color rgb="FF293189"/>
      <color rgb="FF7A07FF"/>
      <color rgb="FF727430"/>
      <color rgb="FF93278F"/>
      <color rgb="FFFF00FF"/>
      <color rgb="FF604802"/>
      <color rgb="FF0B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9"/>
  <sheetViews>
    <sheetView tabSelected="1" zoomScaleNormal="100" workbookViewId="0">
      <pane ySplit="3" topLeftCell="A4" activePane="bottomLeft" state="frozen"/>
      <selection activeCell="C1" sqref="C1"/>
      <selection pane="bottomLeft" activeCell="A4" sqref="A4"/>
    </sheetView>
  </sheetViews>
  <sheetFormatPr defaultRowHeight="14.4" x14ac:dyDescent="0.3"/>
  <cols>
    <col min="1" max="1" width="0.109375" style="1" customWidth="1"/>
    <col min="2" max="2" width="7.109375" style="2" bestFit="1" customWidth="1"/>
    <col min="3" max="3" width="14.33203125" style="2" customWidth="1"/>
    <col min="4" max="4" width="1.5546875" style="2" customWidth="1"/>
    <col min="5" max="5" width="11.5546875" style="2" customWidth="1"/>
    <col min="6" max="6" width="5" style="2" bestFit="1" customWidth="1"/>
    <col min="7" max="7" width="5.88671875" style="2" bestFit="1" customWidth="1"/>
    <col min="8" max="8" width="7.88671875" style="2" bestFit="1" customWidth="1"/>
    <col min="9" max="9" width="7.44140625" style="2" customWidth="1"/>
    <col min="10" max="10" width="14.33203125" style="2" bestFit="1" customWidth="1"/>
    <col min="11" max="11" width="8.88671875" style="2" customWidth="1"/>
    <col min="12" max="12" width="8.88671875" style="1" customWidth="1"/>
    <col min="13" max="13" width="13.88671875" style="1" customWidth="1"/>
    <col min="14" max="14" width="1.5546875" style="2" customWidth="1"/>
    <col min="15" max="15" width="5" style="1" bestFit="1" customWidth="1"/>
    <col min="16" max="16" width="11.33203125" style="1" customWidth="1"/>
    <col min="17" max="17" width="9.77734375" style="1" bestFit="1" customWidth="1"/>
    <col min="18" max="18" width="15.5546875" style="1" customWidth="1"/>
    <col min="19" max="19" width="36.6640625" style="1" customWidth="1"/>
    <col min="20" max="20" width="19.88671875" style="1" customWidth="1"/>
    <col min="21" max="24" width="11.44140625" style="1" customWidth="1"/>
    <col min="25" max="16384" width="8.88671875" style="1"/>
  </cols>
  <sheetData>
    <row r="1" spans="2:20" ht="16.2" customHeight="1" thickBot="1" x14ac:dyDescent="0.35">
      <c r="B1" s="53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  <c r="S1" s="38" t="s">
        <v>211</v>
      </c>
      <c r="T1" s="39" t="s">
        <v>24</v>
      </c>
    </row>
    <row r="2" spans="2:20" ht="6" customHeight="1" thickBot="1" x14ac:dyDescent="0.35"/>
    <row r="3" spans="2:20" s="3" customFormat="1" ht="24" thickBot="1" x14ac:dyDescent="0.25">
      <c r="B3" s="8" t="s">
        <v>1</v>
      </c>
      <c r="C3" s="10" t="s">
        <v>0</v>
      </c>
      <c r="D3" s="9" t="s">
        <v>27</v>
      </c>
      <c r="E3" s="10" t="s">
        <v>3</v>
      </c>
      <c r="F3" s="10" t="s">
        <v>10</v>
      </c>
      <c r="G3" s="10" t="s">
        <v>4</v>
      </c>
      <c r="H3" s="10" t="s">
        <v>31</v>
      </c>
      <c r="I3" s="10" t="s">
        <v>20</v>
      </c>
      <c r="J3" s="10" t="s">
        <v>25</v>
      </c>
      <c r="K3" s="10" t="s">
        <v>5</v>
      </c>
      <c r="L3" s="10" t="s">
        <v>6</v>
      </c>
      <c r="M3" s="10" t="s">
        <v>2</v>
      </c>
      <c r="N3" s="9" t="s">
        <v>27</v>
      </c>
      <c r="O3" s="10" t="s">
        <v>21</v>
      </c>
      <c r="P3" s="10" t="s">
        <v>22</v>
      </c>
      <c r="Q3" s="10" t="s">
        <v>11</v>
      </c>
      <c r="R3" s="10" t="s">
        <v>8</v>
      </c>
      <c r="S3" s="10" t="s">
        <v>9</v>
      </c>
      <c r="T3" s="11" t="s">
        <v>7</v>
      </c>
    </row>
    <row r="4" spans="2:20" ht="29.4" customHeight="1" thickTop="1" x14ac:dyDescent="0.3">
      <c r="B4" s="34" t="s">
        <v>66</v>
      </c>
      <c r="C4" s="6" t="s">
        <v>189</v>
      </c>
      <c r="D4" s="12"/>
      <c r="E4" s="6" t="s">
        <v>28</v>
      </c>
      <c r="F4" s="6">
        <v>1054</v>
      </c>
      <c r="G4" s="36" t="s">
        <v>183</v>
      </c>
      <c r="H4" s="36" t="s">
        <v>326</v>
      </c>
      <c r="I4" s="37">
        <v>5.7</v>
      </c>
      <c r="J4" s="6" t="s">
        <v>186</v>
      </c>
      <c r="K4" s="6" t="s">
        <v>185</v>
      </c>
      <c r="L4" s="6" t="s">
        <v>187</v>
      </c>
      <c r="M4" s="6" t="s">
        <v>196</v>
      </c>
      <c r="N4" s="12"/>
      <c r="O4" s="6">
        <v>690</v>
      </c>
      <c r="P4" s="6" t="s">
        <v>197</v>
      </c>
      <c r="Q4" s="6" t="s">
        <v>12</v>
      </c>
      <c r="R4" s="6" t="s">
        <v>13</v>
      </c>
      <c r="S4" s="6" t="s">
        <v>200</v>
      </c>
      <c r="T4" s="7"/>
    </row>
    <row r="5" spans="2:20" ht="29.4" customHeight="1" x14ac:dyDescent="0.3">
      <c r="B5" s="35" t="s">
        <v>66</v>
      </c>
      <c r="C5" s="6" t="s">
        <v>193</v>
      </c>
      <c r="D5" s="12"/>
      <c r="E5" s="6" t="s">
        <v>28</v>
      </c>
      <c r="F5" s="6">
        <v>1054</v>
      </c>
      <c r="G5" s="36" t="s">
        <v>183</v>
      </c>
      <c r="H5" s="36" t="s">
        <v>326</v>
      </c>
      <c r="I5" s="37">
        <v>5.6</v>
      </c>
      <c r="J5" s="6" t="s">
        <v>186</v>
      </c>
      <c r="K5" s="6" t="s">
        <v>185</v>
      </c>
      <c r="L5" s="6" t="s">
        <v>187</v>
      </c>
      <c r="M5" s="6" t="s">
        <v>195</v>
      </c>
      <c r="N5" s="12"/>
      <c r="O5" s="6">
        <v>1265</v>
      </c>
      <c r="P5" s="6" t="s">
        <v>197</v>
      </c>
      <c r="Q5" s="6" t="s">
        <v>12</v>
      </c>
      <c r="R5" s="6" t="s">
        <v>13</v>
      </c>
      <c r="S5" s="6" t="s">
        <v>198</v>
      </c>
      <c r="T5" s="7"/>
    </row>
    <row r="6" spans="2:20" ht="29.4" customHeight="1" x14ac:dyDescent="0.3">
      <c r="B6" s="34" t="s">
        <v>66</v>
      </c>
      <c r="C6" s="6" t="s">
        <v>190</v>
      </c>
      <c r="D6" s="12"/>
      <c r="E6" s="6" t="s">
        <v>28</v>
      </c>
      <c r="F6" s="6">
        <v>1054</v>
      </c>
      <c r="G6" s="36" t="s">
        <v>183</v>
      </c>
      <c r="H6" s="36" t="s">
        <v>327</v>
      </c>
      <c r="I6" s="37">
        <v>6.5</v>
      </c>
      <c r="J6" s="6" t="s">
        <v>186</v>
      </c>
      <c r="K6" s="4" t="s">
        <v>185</v>
      </c>
      <c r="L6" s="4" t="s">
        <v>187</v>
      </c>
      <c r="M6" s="6" t="s">
        <v>196</v>
      </c>
      <c r="N6" s="12"/>
      <c r="O6" s="6">
        <v>255</v>
      </c>
      <c r="P6" s="6">
        <v>50</v>
      </c>
      <c r="Q6" s="6" t="s">
        <v>12</v>
      </c>
      <c r="R6" s="6" t="s">
        <v>13</v>
      </c>
      <c r="S6" s="6" t="s">
        <v>199</v>
      </c>
      <c r="T6" s="7"/>
    </row>
    <row r="7" spans="2:20" ht="29.4" customHeight="1" x14ac:dyDescent="0.3">
      <c r="B7" s="34" t="s">
        <v>66</v>
      </c>
      <c r="C7" s="6" t="s">
        <v>202</v>
      </c>
      <c r="D7" s="12"/>
      <c r="E7" s="6" t="s">
        <v>28</v>
      </c>
      <c r="F7" s="6">
        <v>1054</v>
      </c>
      <c r="G7" s="36" t="s">
        <v>183</v>
      </c>
      <c r="H7" s="36" t="s">
        <v>326</v>
      </c>
      <c r="I7" s="37">
        <v>5.6</v>
      </c>
      <c r="J7" s="6" t="s">
        <v>186</v>
      </c>
      <c r="K7" s="4" t="s">
        <v>185</v>
      </c>
      <c r="L7" s="4" t="s">
        <v>187</v>
      </c>
      <c r="M7" s="6" t="s">
        <v>195</v>
      </c>
      <c r="N7" s="12"/>
      <c r="O7" s="6">
        <v>1340</v>
      </c>
      <c r="P7" s="6" t="s">
        <v>197</v>
      </c>
      <c r="Q7" s="6" t="s">
        <v>12</v>
      </c>
      <c r="R7" s="6" t="s">
        <v>13</v>
      </c>
      <c r="S7" s="6" t="s">
        <v>201</v>
      </c>
      <c r="T7" s="7"/>
    </row>
    <row r="8" spans="2:20" ht="29.4" customHeight="1" x14ac:dyDescent="0.3">
      <c r="B8" s="34" t="s">
        <v>66</v>
      </c>
      <c r="C8" s="6" t="s">
        <v>192</v>
      </c>
      <c r="D8" s="12"/>
      <c r="E8" s="6" t="s">
        <v>28</v>
      </c>
      <c r="F8" s="6">
        <v>1054</v>
      </c>
      <c r="G8" s="36" t="s">
        <v>183</v>
      </c>
      <c r="H8" s="36" t="s">
        <v>327</v>
      </c>
      <c r="I8" s="37">
        <v>6.6</v>
      </c>
      <c r="J8" s="6" t="s">
        <v>186</v>
      </c>
      <c r="K8" s="4" t="s">
        <v>185</v>
      </c>
      <c r="L8" s="4" t="s">
        <v>187</v>
      </c>
      <c r="M8" s="6" t="s">
        <v>196</v>
      </c>
      <c r="N8" s="12"/>
      <c r="O8" s="6">
        <v>550</v>
      </c>
      <c r="P8" s="6" t="s">
        <v>197</v>
      </c>
      <c r="Q8" s="6" t="s">
        <v>12</v>
      </c>
      <c r="R8" s="6" t="s">
        <v>13</v>
      </c>
      <c r="S8" s="6" t="s">
        <v>19</v>
      </c>
      <c r="T8" s="7"/>
    </row>
    <row r="9" spans="2:20" ht="29.4" customHeight="1" x14ac:dyDescent="0.3">
      <c r="B9" s="34" t="s">
        <v>66</v>
      </c>
      <c r="C9" s="6" t="s">
        <v>191</v>
      </c>
      <c r="D9" s="12"/>
      <c r="E9" s="6" t="s">
        <v>28</v>
      </c>
      <c r="F9" s="6">
        <v>1054</v>
      </c>
      <c r="G9" s="36" t="s">
        <v>183</v>
      </c>
      <c r="H9" s="36" t="s">
        <v>327</v>
      </c>
      <c r="I9" s="37">
        <v>6.5</v>
      </c>
      <c r="J9" s="6" t="s">
        <v>186</v>
      </c>
      <c r="K9" s="4" t="s">
        <v>185</v>
      </c>
      <c r="L9" s="4" t="s">
        <v>187</v>
      </c>
      <c r="M9" s="6" t="s">
        <v>196</v>
      </c>
      <c r="N9" s="12"/>
      <c r="O9" s="6">
        <v>520</v>
      </c>
      <c r="P9" s="6">
        <v>50</v>
      </c>
      <c r="Q9" s="6" t="s">
        <v>12</v>
      </c>
      <c r="R9" s="6" t="s">
        <v>13</v>
      </c>
      <c r="S9" s="6" t="s">
        <v>198</v>
      </c>
      <c r="T9" s="7"/>
    </row>
    <row r="10" spans="2:20" ht="29.4" customHeight="1" x14ac:dyDescent="0.3">
      <c r="B10" s="34" t="s">
        <v>67</v>
      </c>
      <c r="C10" s="6" t="s">
        <v>194</v>
      </c>
      <c r="D10" s="13"/>
      <c r="E10" s="6" t="s">
        <v>28</v>
      </c>
      <c r="F10" s="6">
        <v>1055</v>
      </c>
      <c r="G10" s="36" t="s">
        <v>183</v>
      </c>
      <c r="H10" s="36" t="s">
        <v>326</v>
      </c>
      <c r="I10" s="37">
        <v>6</v>
      </c>
      <c r="J10" s="6" t="s">
        <v>186</v>
      </c>
      <c r="K10" s="4" t="s">
        <v>185</v>
      </c>
      <c r="L10" s="4" t="s">
        <v>187</v>
      </c>
      <c r="M10" s="6" t="s">
        <v>195</v>
      </c>
      <c r="N10" s="13"/>
      <c r="O10" s="6">
        <v>765</v>
      </c>
      <c r="P10" s="6" t="s">
        <v>197</v>
      </c>
      <c r="Q10" s="6" t="s">
        <v>12</v>
      </c>
      <c r="R10" s="6" t="s">
        <v>13</v>
      </c>
      <c r="S10" s="6" t="s">
        <v>198</v>
      </c>
      <c r="T10" s="7"/>
    </row>
    <row r="11" spans="2:20" ht="29.4" customHeight="1" x14ac:dyDescent="0.3">
      <c r="B11" s="34" t="s">
        <v>68</v>
      </c>
      <c r="C11" s="6" t="s">
        <v>57</v>
      </c>
      <c r="D11" s="22"/>
      <c r="E11" s="6" t="s">
        <v>17</v>
      </c>
      <c r="F11" s="30" t="s">
        <v>16</v>
      </c>
      <c r="G11" s="36" t="s">
        <v>329</v>
      </c>
      <c r="H11" s="36" t="s">
        <v>325</v>
      </c>
      <c r="I11" s="37">
        <v>4.9000000000000004</v>
      </c>
      <c r="J11" s="6" t="s">
        <v>370</v>
      </c>
      <c r="K11" s="14" t="s">
        <v>188</v>
      </c>
      <c r="L11" s="14" t="s">
        <v>188</v>
      </c>
      <c r="M11" s="6" t="s">
        <v>195</v>
      </c>
      <c r="N11" s="22"/>
      <c r="O11" s="6">
        <v>140</v>
      </c>
      <c r="P11" s="6">
        <v>50</v>
      </c>
      <c r="Q11" s="6" t="s">
        <v>12</v>
      </c>
      <c r="R11" s="6" t="s">
        <v>36</v>
      </c>
      <c r="S11" s="6" t="s">
        <v>19</v>
      </c>
      <c r="T11" s="7"/>
    </row>
    <row r="12" spans="2:20" ht="29.4" customHeight="1" x14ac:dyDescent="0.3">
      <c r="B12" s="34" t="s">
        <v>69</v>
      </c>
      <c r="C12" s="6" t="s">
        <v>58</v>
      </c>
      <c r="D12" s="21"/>
      <c r="E12" s="6" t="s">
        <v>17</v>
      </c>
      <c r="F12" s="30" t="s">
        <v>16</v>
      </c>
      <c r="G12" s="41" t="s">
        <v>32</v>
      </c>
      <c r="H12" s="41" t="s">
        <v>32</v>
      </c>
      <c r="I12" s="37">
        <v>3.5</v>
      </c>
      <c r="J12" s="6" t="s">
        <v>184</v>
      </c>
      <c r="K12" s="14" t="s">
        <v>188</v>
      </c>
      <c r="L12" s="14" t="s">
        <v>188</v>
      </c>
      <c r="M12" s="6" t="s">
        <v>195</v>
      </c>
      <c r="N12" s="21"/>
      <c r="O12" s="6">
        <v>620</v>
      </c>
      <c r="P12" s="6">
        <v>50</v>
      </c>
      <c r="Q12" s="6" t="s">
        <v>30</v>
      </c>
      <c r="R12" s="6" t="s">
        <v>29</v>
      </c>
      <c r="S12" s="6" t="s">
        <v>19</v>
      </c>
      <c r="T12" s="7" t="s">
        <v>280</v>
      </c>
    </row>
    <row r="13" spans="2:20" ht="29.4" customHeight="1" x14ac:dyDescent="0.3">
      <c r="B13" s="34" t="s">
        <v>70</v>
      </c>
      <c r="C13" s="6" t="s">
        <v>59</v>
      </c>
      <c r="D13" s="18"/>
      <c r="E13" s="6" t="s">
        <v>17</v>
      </c>
      <c r="F13" s="30" t="s">
        <v>16</v>
      </c>
      <c r="G13" s="36" t="s">
        <v>331</v>
      </c>
      <c r="H13" s="36" t="s">
        <v>326</v>
      </c>
      <c r="I13" s="37">
        <v>5.6</v>
      </c>
      <c r="J13" s="28" t="s">
        <v>411</v>
      </c>
      <c r="K13" s="14" t="s">
        <v>188</v>
      </c>
      <c r="L13" s="14" t="s">
        <v>188</v>
      </c>
      <c r="M13" s="6" t="s">
        <v>195</v>
      </c>
      <c r="N13" s="18"/>
      <c r="O13" s="6">
        <v>115</v>
      </c>
      <c r="P13" s="6">
        <v>50</v>
      </c>
      <c r="Q13" s="6" t="s">
        <v>61</v>
      </c>
      <c r="R13" s="6" t="s">
        <v>15</v>
      </c>
      <c r="S13" s="6" t="s">
        <v>19</v>
      </c>
      <c r="T13" s="7" t="s">
        <v>35</v>
      </c>
    </row>
    <row r="14" spans="2:20" ht="29.4" customHeight="1" x14ac:dyDescent="0.3">
      <c r="B14" s="34" t="s">
        <v>397</v>
      </c>
      <c r="C14" s="6" t="s">
        <v>381</v>
      </c>
      <c r="D14" s="26"/>
      <c r="E14" s="6" t="s">
        <v>339</v>
      </c>
      <c r="F14" s="30" t="s">
        <v>16</v>
      </c>
      <c r="G14" s="36" t="s">
        <v>32</v>
      </c>
      <c r="H14" s="36" t="s">
        <v>32</v>
      </c>
      <c r="I14" s="37">
        <v>3.5</v>
      </c>
      <c r="J14" s="6" t="s">
        <v>363</v>
      </c>
      <c r="K14" s="14" t="s">
        <v>188</v>
      </c>
      <c r="L14" s="14" t="s">
        <v>188</v>
      </c>
      <c r="M14" s="6" t="s">
        <v>196</v>
      </c>
      <c r="N14" s="26"/>
      <c r="O14" s="6">
        <v>250</v>
      </c>
      <c r="P14" s="6">
        <v>50</v>
      </c>
      <c r="Q14" s="6" t="s">
        <v>18</v>
      </c>
      <c r="R14" s="6" t="s">
        <v>29</v>
      </c>
      <c r="S14" s="6" t="s">
        <v>19</v>
      </c>
      <c r="T14" s="7"/>
    </row>
    <row r="15" spans="2:20" ht="29.4" customHeight="1" x14ac:dyDescent="0.3">
      <c r="B15" s="34" t="s">
        <v>71</v>
      </c>
      <c r="C15" s="6" t="s">
        <v>53</v>
      </c>
      <c r="D15" s="17"/>
      <c r="E15" s="6" t="s">
        <v>17</v>
      </c>
      <c r="F15" s="30" t="s">
        <v>16</v>
      </c>
      <c r="G15" s="36" t="s">
        <v>331</v>
      </c>
      <c r="H15" s="36" t="s">
        <v>327</v>
      </c>
      <c r="I15" s="37">
        <v>7</v>
      </c>
      <c r="J15" s="51" t="s">
        <v>368</v>
      </c>
      <c r="K15" s="29" t="s">
        <v>371</v>
      </c>
      <c r="L15" s="29" t="s">
        <v>371</v>
      </c>
      <c r="M15" s="6" t="s">
        <v>195</v>
      </c>
      <c r="N15" s="17"/>
      <c r="O15" s="6">
        <v>160</v>
      </c>
      <c r="P15" s="6">
        <v>50</v>
      </c>
      <c r="Q15" s="6" t="s">
        <v>26</v>
      </c>
      <c r="R15" s="6" t="s">
        <v>13</v>
      </c>
      <c r="S15" s="6" t="s">
        <v>304</v>
      </c>
      <c r="T15" s="7"/>
    </row>
    <row r="16" spans="2:20" ht="29.4" customHeight="1" x14ac:dyDescent="0.3">
      <c r="B16" s="34" t="s">
        <v>72</v>
      </c>
      <c r="C16" s="6" t="s">
        <v>54</v>
      </c>
      <c r="D16" s="18"/>
      <c r="E16" s="6" t="s">
        <v>17</v>
      </c>
      <c r="F16" s="30" t="s">
        <v>16</v>
      </c>
      <c r="G16" s="36" t="s">
        <v>331</v>
      </c>
      <c r="H16" s="36" t="s">
        <v>327</v>
      </c>
      <c r="I16" s="37">
        <v>7</v>
      </c>
      <c r="J16" s="6" t="s">
        <v>365</v>
      </c>
      <c r="K16" s="40" t="s">
        <v>188</v>
      </c>
      <c r="L16" s="40" t="s">
        <v>188</v>
      </c>
      <c r="M16" s="6" t="s">
        <v>195</v>
      </c>
      <c r="N16" s="18"/>
      <c r="O16" s="6">
        <v>95</v>
      </c>
      <c r="P16" s="6">
        <v>50</v>
      </c>
      <c r="Q16" s="6" t="s">
        <v>26</v>
      </c>
      <c r="R16" s="6" t="s">
        <v>13</v>
      </c>
      <c r="S16" s="6" t="s">
        <v>304</v>
      </c>
      <c r="T16" s="7" t="s">
        <v>35</v>
      </c>
    </row>
    <row r="17" spans="2:20" ht="29.4" customHeight="1" x14ac:dyDescent="0.3">
      <c r="B17" s="34" t="s">
        <v>398</v>
      </c>
      <c r="C17" s="6" t="s">
        <v>239</v>
      </c>
      <c r="D17" s="25"/>
      <c r="E17" s="6" t="s">
        <v>339</v>
      </c>
      <c r="F17" s="30" t="s">
        <v>16</v>
      </c>
      <c r="G17" s="36" t="s">
        <v>32</v>
      </c>
      <c r="H17" s="36" t="s">
        <v>32</v>
      </c>
      <c r="I17" s="36">
        <v>3.9</v>
      </c>
      <c r="J17" s="6" t="s">
        <v>370</v>
      </c>
      <c r="K17" s="40" t="s">
        <v>188</v>
      </c>
      <c r="L17" s="40" t="s">
        <v>188</v>
      </c>
      <c r="M17" s="6" t="s">
        <v>196</v>
      </c>
      <c r="N17" s="25"/>
      <c r="O17" s="6">
        <v>445</v>
      </c>
      <c r="P17" s="6">
        <v>50</v>
      </c>
      <c r="Q17" s="6" t="s">
        <v>18</v>
      </c>
      <c r="R17" s="6" t="s">
        <v>29</v>
      </c>
      <c r="S17" s="6" t="s">
        <v>19</v>
      </c>
      <c r="T17" s="7"/>
    </row>
    <row r="18" spans="2:20" ht="29.4" customHeight="1" x14ac:dyDescent="0.3">
      <c r="B18" s="34" t="s">
        <v>73</v>
      </c>
      <c r="C18" s="28" t="s">
        <v>242</v>
      </c>
      <c r="D18" s="26"/>
      <c r="E18" s="6" t="s">
        <v>17</v>
      </c>
      <c r="F18" s="30" t="s">
        <v>16</v>
      </c>
      <c r="G18" s="36" t="s">
        <v>32</v>
      </c>
      <c r="H18" s="36" t="s">
        <v>32</v>
      </c>
      <c r="I18" s="30" t="s">
        <v>32</v>
      </c>
      <c r="J18" s="6" t="s">
        <v>363</v>
      </c>
      <c r="K18" s="40" t="s">
        <v>380</v>
      </c>
      <c r="L18" s="40" t="s">
        <v>380</v>
      </c>
      <c r="M18" s="6" t="s">
        <v>196</v>
      </c>
      <c r="N18" s="26"/>
      <c r="O18" s="6">
        <v>110</v>
      </c>
      <c r="P18" s="6">
        <v>50</v>
      </c>
      <c r="Q18" s="6" t="s">
        <v>30</v>
      </c>
      <c r="R18" s="6" t="s">
        <v>29</v>
      </c>
      <c r="S18" s="6" t="s">
        <v>19</v>
      </c>
      <c r="T18" s="7"/>
    </row>
    <row r="19" spans="2:20" ht="29.4" customHeight="1" x14ac:dyDescent="0.3">
      <c r="B19" s="34" t="s">
        <v>399</v>
      </c>
      <c r="C19" s="6" t="s">
        <v>240</v>
      </c>
      <c r="D19" s="26"/>
      <c r="E19" s="6" t="s">
        <v>339</v>
      </c>
      <c r="F19" s="30" t="s">
        <v>16</v>
      </c>
      <c r="G19" s="36" t="s">
        <v>32</v>
      </c>
      <c r="H19" s="36" t="s">
        <v>32</v>
      </c>
      <c r="I19" s="37">
        <v>3.5</v>
      </c>
      <c r="J19" s="6" t="s">
        <v>363</v>
      </c>
      <c r="K19" s="40" t="s">
        <v>188</v>
      </c>
      <c r="L19" s="40" t="s">
        <v>188</v>
      </c>
      <c r="M19" s="6" t="s">
        <v>196</v>
      </c>
      <c r="N19" s="26"/>
      <c r="O19" s="6">
        <v>245</v>
      </c>
      <c r="P19" s="6">
        <v>50</v>
      </c>
      <c r="Q19" s="6" t="s">
        <v>18</v>
      </c>
      <c r="R19" s="6" t="s">
        <v>29</v>
      </c>
      <c r="S19" s="6" t="s">
        <v>19</v>
      </c>
      <c r="T19" s="7"/>
    </row>
    <row r="20" spans="2:20" ht="29.4" customHeight="1" x14ac:dyDescent="0.3">
      <c r="B20" s="34" t="s">
        <v>74</v>
      </c>
      <c r="C20" s="6" t="s">
        <v>241</v>
      </c>
      <c r="D20" s="25"/>
      <c r="E20" s="6" t="s">
        <v>17</v>
      </c>
      <c r="F20" s="30" t="s">
        <v>16</v>
      </c>
      <c r="G20" s="30" t="s">
        <v>32</v>
      </c>
      <c r="H20" s="30" t="s">
        <v>32</v>
      </c>
      <c r="I20" s="30" t="s">
        <v>32</v>
      </c>
      <c r="J20" s="6" t="s">
        <v>363</v>
      </c>
      <c r="K20" s="50" t="s">
        <v>382</v>
      </c>
      <c r="L20" s="50" t="s">
        <v>382</v>
      </c>
      <c r="M20" s="6" t="s">
        <v>196</v>
      </c>
      <c r="N20" s="25"/>
      <c r="O20" s="6">
        <f>235+190+125+75</f>
        <v>625</v>
      </c>
      <c r="P20" s="6" t="s">
        <v>32</v>
      </c>
      <c r="Q20" s="6" t="s">
        <v>32</v>
      </c>
      <c r="R20" s="6" t="s">
        <v>32</v>
      </c>
      <c r="S20" s="6" t="s">
        <v>32</v>
      </c>
      <c r="T20" s="7"/>
    </row>
    <row r="21" spans="2:20" ht="29.4" customHeight="1" x14ac:dyDescent="0.3">
      <c r="B21" s="34" t="s">
        <v>75</v>
      </c>
      <c r="C21" s="6" t="s">
        <v>281</v>
      </c>
      <c r="D21" s="20"/>
      <c r="E21" s="6" t="s">
        <v>17</v>
      </c>
      <c r="F21" s="30" t="s">
        <v>16</v>
      </c>
      <c r="G21" s="30" t="s">
        <v>331</v>
      </c>
      <c r="H21" s="36" t="s">
        <v>326</v>
      </c>
      <c r="I21" s="37">
        <v>5.5</v>
      </c>
      <c r="J21" s="6" t="s">
        <v>370</v>
      </c>
      <c r="K21" s="40" t="s">
        <v>188</v>
      </c>
      <c r="L21" s="40" t="s">
        <v>188</v>
      </c>
      <c r="M21" s="6" t="s">
        <v>195</v>
      </c>
      <c r="N21" s="20"/>
      <c r="O21" s="6">
        <v>155</v>
      </c>
      <c r="P21" s="6">
        <v>50</v>
      </c>
      <c r="Q21" s="6" t="s">
        <v>12</v>
      </c>
      <c r="R21" s="6" t="s">
        <v>14</v>
      </c>
      <c r="S21" s="6" t="s">
        <v>283</v>
      </c>
      <c r="T21" s="7"/>
    </row>
    <row r="22" spans="2:20" ht="29.4" customHeight="1" x14ac:dyDescent="0.3">
      <c r="B22" s="34" t="s">
        <v>76</v>
      </c>
      <c r="C22" s="6" t="s">
        <v>282</v>
      </c>
      <c r="D22" s="19"/>
      <c r="E22" s="6" t="s">
        <v>17</v>
      </c>
      <c r="F22" s="30" t="s">
        <v>16</v>
      </c>
      <c r="G22" s="36" t="s">
        <v>334</v>
      </c>
      <c r="H22" s="36" t="s">
        <v>326</v>
      </c>
      <c r="I22" s="37">
        <v>5.5</v>
      </c>
      <c r="J22" s="6" t="s">
        <v>370</v>
      </c>
      <c r="K22" s="40" t="s">
        <v>188</v>
      </c>
      <c r="L22" s="40" t="s">
        <v>188</v>
      </c>
      <c r="M22" s="6" t="s">
        <v>195</v>
      </c>
      <c r="N22" s="19"/>
      <c r="O22" s="6">
        <v>240</v>
      </c>
      <c r="P22" s="6" t="s">
        <v>38</v>
      </c>
      <c r="Q22" s="6" t="s">
        <v>12</v>
      </c>
      <c r="R22" s="6" t="s">
        <v>14</v>
      </c>
      <c r="S22" s="6" t="s">
        <v>284</v>
      </c>
      <c r="T22" s="7" t="s">
        <v>412</v>
      </c>
    </row>
    <row r="23" spans="2:20" ht="29.4" customHeight="1" x14ac:dyDescent="0.3">
      <c r="B23" s="34" t="s">
        <v>77</v>
      </c>
      <c r="C23" s="28" t="s">
        <v>287</v>
      </c>
      <c r="D23" s="20"/>
      <c r="E23" s="6" t="s">
        <v>17</v>
      </c>
      <c r="F23" s="30" t="s">
        <v>16</v>
      </c>
      <c r="G23" s="30" t="s">
        <v>332</v>
      </c>
      <c r="H23" s="36" t="s">
        <v>325</v>
      </c>
      <c r="I23" s="41">
        <v>5.3</v>
      </c>
      <c r="J23" s="6" t="s">
        <v>365</v>
      </c>
      <c r="K23" s="50" t="s">
        <v>388</v>
      </c>
      <c r="L23" s="50" t="s">
        <v>388</v>
      </c>
      <c r="M23" s="6" t="s">
        <v>195</v>
      </c>
      <c r="N23" s="20"/>
      <c r="O23" s="6">
        <v>125</v>
      </c>
      <c r="P23" s="6" t="s">
        <v>39</v>
      </c>
      <c r="Q23" s="6" t="s">
        <v>26</v>
      </c>
      <c r="R23" s="6" t="s">
        <v>13</v>
      </c>
      <c r="S23" s="6" t="s">
        <v>19</v>
      </c>
      <c r="T23" s="7" t="s">
        <v>35</v>
      </c>
    </row>
    <row r="24" spans="2:20" ht="29.4" customHeight="1" x14ac:dyDescent="0.3">
      <c r="B24" s="34" t="s">
        <v>78</v>
      </c>
      <c r="C24" s="28" t="s">
        <v>50</v>
      </c>
      <c r="D24" s="18"/>
      <c r="E24" s="6" t="s">
        <v>17</v>
      </c>
      <c r="F24" s="30" t="s">
        <v>16</v>
      </c>
      <c r="G24" s="30" t="s">
        <v>330</v>
      </c>
      <c r="H24" s="36" t="s">
        <v>360</v>
      </c>
      <c r="I24" s="41">
        <v>8</v>
      </c>
      <c r="J24" s="6" t="s">
        <v>365</v>
      </c>
      <c r="K24" s="40" t="s">
        <v>188</v>
      </c>
      <c r="L24" s="40" t="s">
        <v>188</v>
      </c>
      <c r="M24" s="6" t="s">
        <v>195</v>
      </c>
      <c r="N24" s="18"/>
      <c r="O24" s="6">
        <v>245</v>
      </c>
      <c r="P24" s="6">
        <v>50</v>
      </c>
      <c r="Q24" s="6" t="s">
        <v>26</v>
      </c>
      <c r="R24" s="6" t="s">
        <v>13</v>
      </c>
      <c r="S24" s="6" t="s">
        <v>359</v>
      </c>
      <c r="T24" s="7"/>
    </row>
    <row r="25" spans="2:20" ht="29.4" customHeight="1" x14ac:dyDescent="0.3">
      <c r="B25" s="34" t="s">
        <v>79</v>
      </c>
      <c r="C25" s="28" t="s">
        <v>51</v>
      </c>
      <c r="D25" s="18"/>
      <c r="E25" s="6" t="s">
        <v>17</v>
      </c>
      <c r="F25" s="30" t="s">
        <v>16</v>
      </c>
      <c r="G25" s="36" t="s">
        <v>331</v>
      </c>
      <c r="H25" s="36" t="s">
        <v>324</v>
      </c>
      <c r="I25" s="41">
        <v>4</v>
      </c>
      <c r="J25" s="6" t="s">
        <v>365</v>
      </c>
      <c r="K25" s="50" t="s">
        <v>371</v>
      </c>
      <c r="L25" s="50" t="s">
        <v>371</v>
      </c>
      <c r="M25" s="6" t="s">
        <v>195</v>
      </c>
      <c r="N25" s="18"/>
      <c r="O25" s="6">
        <v>140</v>
      </c>
      <c r="P25" s="6">
        <v>50</v>
      </c>
      <c r="Q25" s="6" t="s">
        <v>26</v>
      </c>
      <c r="R25" s="6" t="s">
        <v>13</v>
      </c>
      <c r="S25" s="6" t="s">
        <v>19</v>
      </c>
      <c r="T25" s="56" t="s">
        <v>413</v>
      </c>
    </row>
    <row r="26" spans="2:20" ht="29.4" customHeight="1" x14ac:dyDescent="0.3">
      <c r="B26" s="34" t="s">
        <v>80</v>
      </c>
      <c r="C26" s="6" t="s">
        <v>52</v>
      </c>
      <c r="D26" s="17"/>
      <c r="E26" s="6" t="s">
        <v>17</v>
      </c>
      <c r="F26" s="30" t="s">
        <v>16</v>
      </c>
      <c r="G26" s="36" t="s">
        <v>331</v>
      </c>
      <c r="H26" s="36" t="s">
        <v>327</v>
      </c>
      <c r="I26" s="37">
        <v>6.9</v>
      </c>
      <c r="J26" s="6" t="s">
        <v>365</v>
      </c>
      <c r="K26" s="40" t="s">
        <v>188</v>
      </c>
      <c r="L26" s="40" t="s">
        <v>188</v>
      </c>
      <c r="M26" s="6" t="s">
        <v>195</v>
      </c>
      <c r="N26" s="17"/>
      <c r="O26" s="6">
        <v>325</v>
      </c>
      <c r="P26" s="6">
        <v>50</v>
      </c>
      <c r="Q26" s="6" t="s">
        <v>26</v>
      </c>
      <c r="R26" s="6" t="s">
        <v>13</v>
      </c>
      <c r="S26" s="6" t="s">
        <v>306</v>
      </c>
      <c r="T26" s="7"/>
    </row>
    <row r="27" spans="2:20" ht="29.4" customHeight="1" x14ac:dyDescent="0.3">
      <c r="B27" s="34" t="s">
        <v>81</v>
      </c>
      <c r="C27" s="6" t="s">
        <v>305</v>
      </c>
      <c r="D27" s="18"/>
      <c r="E27" s="6" t="s">
        <v>17</v>
      </c>
      <c r="F27" s="30" t="s">
        <v>16</v>
      </c>
      <c r="G27" s="36" t="s">
        <v>331</v>
      </c>
      <c r="H27" s="36" t="s">
        <v>324</v>
      </c>
      <c r="I27" s="41">
        <v>3.9</v>
      </c>
      <c r="J27" s="29" t="s">
        <v>395</v>
      </c>
      <c r="K27" s="50" t="s">
        <v>396</v>
      </c>
      <c r="L27" s="50" t="s">
        <v>396</v>
      </c>
      <c r="M27" s="6" t="s">
        <v>195</v>
      </c>
      <c r="N27" s="18"/>
      <c r="O27" s="6">
        <v>80</v>
      </c>
      <c r="P27" s="6">
        <v>50</v>
      </c>
      <c r="Q27" s="6" t="s">
        <v>26</v>
      </c>
      <c r="R27" s="6" t="s">
        <v>13</v>
      </c>
      <c r="S27" s="6" t="s">
        <v>306</v>
      </c>
      <c r="T27" s="7" t="s">
        <v>35</v>
      </c>
    </row>
    <row r="28" spans="2:20" ht="29.4" customHeight="1" x14ac:dyDescent="0.3">
      <c r="B28" s="34" t="s">
        <v>82</v>
      </c>
      <c r="C28" s="28" t="s">
        <v>307</v>
      </c>
      <c r="D28" s="17"/>
      <c r="E28" s="6" t="s">
        <v>17</v>
      </c>
      <c r="F28" s="30" t="s">
        <v>16</v>
      </c>
      <c r="G28" s="41" t="s">
        <v>32</v>
      </c>
      <c r="H28" s="41" t="s">
        <v>32</v>
      </c>
      <c r="I28" s="37" t="s">
        <v>32</v>
      </c>
      <c r="J28" s="6" t="s">
        <v>363</v>
      </c>
      <c r="K28" s="50" t="s">
        <v>371</v>
      </c>
      <c r="L28" s="50" t="s">
        <v>371</v>
      </c>
      <c r="M28" s="6" t="s">
        <v>195</v>
      </c>
      <c r="N28" s="17"/>
      <c r="O28" s="6">
        <f>350+140+170+75+230+350</f>
        <v>1315</v>
      </c>
      <c r="P28" s="6" t="s">
        <v>32</v>
      </c>
      <c r="Q28" s="6" t="s">
        <v>32</v>
      </c>
      <c r="R28" s="6" t="s">
        <v>32</v>
      </c>
      <c r="S28" s="6" t="s">
        <v>32</v>
      </c>
      <c r="T28" s="7"/>
    </row>
    <row r="29" spans="2:20" ht="29.4" customHeight="1" x14ac:dyDescent="0.3">
      <c r="B29" s="34" t="s">
        <v>83</v>
      </c>
      <c r="C29" s="28" t="s">
        <v>289</v>
      </c>
      <c r="D29" s="21"/>
      <c r="E29" s="6" t="s">
        <v>339</v>
      </c>
      <c r="F29" s="30" t="s">
        <v>16</v>
      </c>
      <c r="G29" s="36" t="s">
        <v>331</v>
      </c>
      <c r="H29" s="36" t="s">
        <v>324</v>
      </c>
      <c r="I29" s="37">
        <v>3.3</v>
      </c>
      <c r="J29" s="6" t="s">
        <v>60</v>
      </c>
      <c r="K29" s="50" t="s">
        <v>371</v>
      </c>
      <c r="L29" s="50" t="s">
        <v>371</v>
      </c>
      <c r="M29" s="6" t="s">
        <v>195</v>
      </c>
      <c r="N29" s="21"/>
      <c r="O29" s="6">
        <v>100</v>
      </c>
      <c r="P29" s="6">
        <v>50</v>
      </c>
      <c r="Q29" s="14" t="s">
        <v>354</v>
      </c>
      <c r="R29" s="6" t="s">
        <v>36</v>
      </c>
      <c r="S29" s="6" t="s">
        <v>19</v>
      </c>
      <c r="T29" s="7" t="s">
        <v>35</v>
      </c>
    </row>
    <row r="30" spans="2:20" ht="29.4" customHeight="1" x14ac:dyDescent="0.3">
      <c r="B30" s="34" t="s">
        <v>84</v>
      </c>
      <c r="C30" s="28" t="s">
        <v>254</v>
      </c>
      <c r="D30" s="5"/>
      <c r="E30" s="6" t="s">
        <v>17</v>
      </c>
      <c r="F30" s="30" t="s">
        <v>16</v>
      </c>
      <c r="G30" s="30" t="s">
        <v>331</v>
      </c>
      <c r="H30" s="36" t="s">
        <v>324</v>
      </c>
      <c r="I30" s="37">
        <v>3.5</v>
      </c>
      <c r="J30" s="6" t="s">
        <v>60</v>
      </c>
      <c r="K30" s="50" t="s">
        <v>371</v>
      </c>
      <c r="L30" s="50" t="s">
        <v>371</v>
      </c>
      <c r="M30" s="6" t="s">
        <v>195</v>
      </c>
      <c r="N30" s="5"/>
      <c r="O30" s="6">
        <v>100</v>
      </c>
      <c r="P30" s="6">
        <v>50</v>
      </c>
      <c r="Q30" s="6" t="s">
        <v>61</v>
      </c>
      <c r="R30" s="6" t="s">
        <v>15</v>
      </c>
      <c r="S30" s="6" t="s">
        <v>19</v>
      </c>
      <c r="T30" s="7" t="s">
        <v>35</v>
      </c>
    </row>
    <row r="31" spans="2:20" ht="29.4" customHeight="1" x14ac:dyDescent="0.3">
      <c r="B31" s="34" t="s">
        <v>400</v>
      </c>
      <c r="C31" s="6" t="s">
        <v>255</v>
      </c>
      <c r="D31" s="5"/>
      <c r="E31" s="6" t="s">
        <v>339</v>
      </c>
      <c r="F31" s="30" t="s">
        <v>16</v>
      </c>
      <c r="G31" s="36" t="s">
        <v>331</v>
      </c>
      <c r="H31" s="36" t="s">
        <v>324</v>
      </c>
      <c r="I31" s="41">
        <v>2.8</v>
      </c>
      <c r="J31" s="6" t="s">
        <v>60</v>
      </c>
      <c r="K31" s="50" t="s">
        <v>371</v>
      </c>
      <c r="L31" s="50" t="s">
        <v>371</v>
      </c>
      <c r="M31" s="6" t="s">
        <v>195</v>
      </c>
      <c r="N31" s="5"/>
      <c r="O31" s="6">
        <v>110</v>
      </c>
      <c r="P31" s="6">
        <v>50</v>
      </c>
      <c r="Q31" s="6" t="s">
        <v>18</v>
      </c>
      <c r="R31" s="6" t="s">
        <v>29</v>
      </c>
      <c r="S31" s="6" t="s">
        <v>19</v>
      </c>
      <c r="T31" s="7"/>
    </row>
    <row r="32" spans="2:20" ht="29.4" customHeight="1" x14ac:dyDescent="0.3">
      <c r="B32" s="34" t="s">
        <v>85</v>
      </c>
      <c r="C32" s="6" t="s">
        <v>44</v>
      </c>
      <c r="D32" s="21"/>
      <c r="E32" s="6" t="s">
        <v>17</v>
      </c>
      <c r="F32" s="30" t="s">
        <v>16</v>
      </c>
      <c r="G32" s="36" t="s">
        <v>332</v>
      </c>
      <c r="H32" s="36" t="s">
        <v>325</v>
      </c>
      <c r="I32" s="37">
        <v>4.5</v>
      </c>
      <c r="J32" s="6" t="s">
        <v>365</v>
      </c>
      <c r="K32" s="50" t="s">
        <v>394</v>
      </c>
      <c r="L32" s="50" t="s">
        <v>394</v>
      </c>
      <c r="M32" s="6" t="s">
        <v>195</v>
      </c>
      <c r="N32" s="21"/>
      <c r="O32" s="6">
        <v>340</v>
      </c>
      <c r="P32" s="6" t="s">
        <v>39</v>
      </c>
      <c r="Q32" s="6" t="s">
        <v>12</v>
      </c>
      <c r="R32" s="6" t="s">
        <v>36</v>
      </c>
      <c r="S32" s="6" t="s">
        <v>46</v>
      </c>
      <c r="T32" s="7" t="s">
        <v>55</v>
      </c>
    </row>
    <row r="33" spans="2:20" ht="29.4" customHeight="1" x14ac:dyDescent="0.3">
      <c r="B33" s="34" t="s">
        <v>86</v>
      </c>
      <c r="C33" s="6" t="s">
        <v>64</v>
      </c>
      <c r="D33" s="19"/>
      <c r="E33" s="6" t="s">
        <v>17</v>
      </c>
      <c r="F33" s="30" t="s">
        <v>16</v>
      </c>
      <c r="G33" s="36" t="s">
        <v>332</v>
      </c>
      <c r="H33" s="36" t="s">
        <v>325</v>
      </c>
      <c r="I33" s="37">
        <v>4.7</v>
      </c>
      <c r="J33" s="6" t="s">
        <v>365</v>
      </c>
      <c r="K33" s="40" t="s">
        <v>188</v>
      </c>
      <c r="L33" s="40" t="s">
        <v>188</v>
      </c>
      <c r="M33" s="6" t="s">
        <v>195</v>
      </c>
      <c r="N33" s="19"/>
      <c r="O33" s="6">
        <v>180</v>
      </c>
      <c r="P33" s="6" t="s">
        <v>39</v>
      </c>
      <c r="Q33" s="6" t="s">
        <v>26</v>
      </c>
      <c r="R33" s="6" t="s">
        <v>13</v>
      </c>
      <c r="S33" s="6" t="s">
        <v>19</v>
      </c>
      <c r="T33" s="7" t="s">
        <v>279</v>
      </c>
    </row>
    <row r="34" spans="2:20" ht="29.4" customHeight="1" x14ac:dyDescent="0.3">
      <c r="B34" s="34" t="s">
        <v>87</v>
      </c>
      <c r="C34" s="6" t="s">
        <v>301</v>
      </c>
      <c r="D34" s="17"/>
      <c r="E34" s="6" t="s">
        <v>17</v>
      </c>
      <c r="F34" s="30" t="s">
        <v>16</v>
      </c>
      <c r="G34" s="36" t="s">
        <v>331</v>
      </c>
      <c r="H34" s="36" t="s">
        <v>327</v>
      </c>
      <c r="I34" s="37">
        <v>6.8</v>
      </c>
      <c r="J34" s="6" t="s">
        <v>365</v>
      </c>
      <c r="K34" s="40" t="s">
        <v>188</v>
      </c>
      <c r="L34" s="40" t="s">
        <v>188</v>
      </c>
      <c r="M34" s="6" t="s">
        <v>195</v>
      </c>
      <c r="N34" s="17"/>
      <c r="O34" s="6">
        <v>195</v>
      </c>
      <c r="P34" s="6">
        <v>50</v>
      </c>
      <c r="Q34" s="6" t="s">
        <v>26</v>
      </c>
      <c r="R34" s="6" t="s">
        <v>13</v>
      </c>
      <c r="S34" s="6" t="s">
        <v>303</v>
      </c>
      <c r="T34" s="7" t="s">
        <v>35</v>
      </c>
    </row>
    <row r="35" spans="2:20" ht="29.4" customHeight="1" x14ac:dyDescent="0.3">
      <c r="B35" s="34" t="s">
        <v>88</v>
      </c>
      <c r="C35" s="6" t="s">
        <v>302</v>
      </c>
      <c r="D35" s="17"/>
      <c r="E35" s="6" t="s">
        <v>17</v>
      </c>
      <c r="F35" s="30" t="s">
        <v>16</v>
      </c>
      <c r="G35" s="36" t="s">
        <v>331</v>
      </c>
      <c r="H35" s="36" t="s">
        <v>324</v>
      </c>
      <c r="I35" s="37">
        <v>3.8</v>
      </c>
      <c r="J35" s="6" t="s">
        <v>365</v>
      </c>
      <c r="K35" s="40" t="s">
        <v>188</v>
      </c>
      <c r="L35" s="40" t="s">
        <v>188</v>
      </c>
      <c r="M35" s="6" t="s">
        <v>195</v>
      </c>
      <c r="N35" s="17"/>
      <c r="O35" s="6">
        <v>80</v>
      </c>
      <c r="P35" s="6">
        <v>50</v>
      </c>
      <c r="Q35" s="6" t="s">
        <v>26</v>
      </c>
      <c r="R35" s="6" t="s">
        <v>13</v>
      </c>
      <c r="S35" s="6" t="s">
        <v>306</v>
      </c>
      <c r="T35" s="7" t="s">
        <v>35</v>
      </c>
    </row>
    <row r="36" spans="2:20" ht="29.4" customHeight="1" x14ac:dyDescent="0.3">
      <c r="B36" s="34" t="s">
        <v>89</v>
      </c>
      <c r="C36" s="6" t="s">
        <v>345</v>
      </c>
      <c r="D36" s="19"/>
      <c r="E36" s="6" t="s">
        <v>17</v>
      </c>
      <c r="F36" s="30" t="s">
        <v>16</v>
      </c>
      <c r="G36" s="36" t="s">
        <v>332</v>
      </c>
      <c r="H36" s="36" t="s">
        <v>327</v>
      </c>
      <c r="I36" s="37">
        <v>6.6</v>
      </c>
      <c r="J36" s="6" t="s">
        <v>365</v>
      </c>
      <c r="K36" s="40" t="s">
        <v>188</v>
      </c>
      <c r="L36" s="40" t="s">
        <v>188</v>
      </c>
      <c r="M36" s="6" t="s">
        <v>195</v>
      </c>
      <c r="N36" s="19"/>
      <c r="O36" s="6">
        <v>325</v>
      </c>
      <c r="P36" s="6" t="s">
        <v>39</v>
      </c>
      <c r="Q36" s="6" t="s">
        <v>12</v>
      </c>
      <c r="R36" s="6" t="s">
        <v>348</v>
      </c>
      <c r="S36" s="6" t="s">
        <v>349</v>
      </c>
      <c r="T36" s="7"/>
    </row>
    <row r="37" spans="2:20" ht="29.4" customHeight="1" x14ac:dyDescent="0.3">
      <c r="B37" s="34" t="s">
        <v>90</v>
      </c>
      <c r="C37" s="6" t="s">
        <v>346</v>
      </c>
      <c r="D37" s="20"/>
      <c r="E37" s="6" t="s">
        <v>17</v>
      </c>
      <c r="F37" s="30" t="s">
        <v>16</v>
      </c>
      <c r="G37" s="36" t="s">
        <v>32</v>
      </c>
      <c r="H37" s="36" t="s">
        <v>32</v>
      </c>
      <c r="I37" s="37">
        <v>3.5</v>
      </c>
      <c r="J37" s="6" t="s">
        <v>370</v>
      </c>
      <c r="K37" s="40" t="s">
        <v>188</v>
      </c>
      <c r="L37" s="40" t="s">
        <v>188</v>
      </c>
      <c r="M37" s="6" t="s">
        <v>195</v>
      </c>
      <c r="N37" s="20"/>
      <c r="O37" s="6">
        <v>85</v>
      </c>
      <c r="P37" s="6">
        <v>50</v>
      </c>
      <c r="Q37" s="6" t="s">
        <v>351</v>
      </c>
      <c r="R37" s="6" t="s">
        <v>352</v>
      </c>
      <c r="S37" s="4" t="s">
        <v>19</v>
      </c>
      <c r="T37" s="7"/>
    </row>
    <row r="38" spans="2:20" ht="29.4" customHeight="1" x14ac:dyDescent="0.3">
      <c r="B38" s="34" t="s">
        <v>91</v>
      </c>
      <c r="C38" s="6" t="s">
        <v>347</v>
      </c>
      <c r="D38" s="19"/>
      <c r="E38" s="6" t="s">
        <v>17</v>
      </c>
      <c r="F38" s="30" t="s">
        <v>16</v>
      </c>
      <c r="G38" s="36" t="s">
        <v>333</v>
      </c>
      <c r="H38" s="36" t="s">
        <v>327</v>
      </c>
      <c r="I38" s="41" t="s">
        <v>362</v>
      </c>
      <c r="J38" s="6" t="s">
        <v>365</v>
      </c>
      <c r="K38" s="50" t="s">
        <v>389</v>
      </c>
      <c r="L38" s="40" t="s">
        <v>188</v>
      </c>
      <c r="M38" s="6" t="s">
        <v>195</v>
      </c>
      <c r="N38" s="19"/>
      <c r="O38" s="6">
        <v>600</v>
      </c>
      <c r="P38" s="4" t="s">
        <v>38</v>
      </c>
      <c r="Q38" s="4" t="s">
        <v>12</v>
      </c>
      <c r="R38" s="4" t="s">
        <v>348</v>
      </c>
      <c r="S38" s="4" t="s">
        <v>350</v>
      </c>
      <c r="T38" s="7"/>
    </row>
    <row r="39" spans="2:20" ht="29.4" customHeight="1" x14ac:dyDescent="0.3">
      <c r="B39" s="34" t="s">
        <v>92</v>
      </c>
      <c r="C39" s="6" t="s">
        <v>234</v>
      </c>
      <c r="D39" s="15"/>
      <c r="E39" s="6" t="s">
        <v>17</v>
      </c>
      <c r="F39" s="30" t="s">
        <v>16</v>
      </c>
      <c r="G39" s="30" t="s">
        <v>329</v>
      </c>
      <c r="H39" s="36" t="s">
        <v>326</v>
      </c>
      <c r="I39" s="37" t="s">
        <v>243</v>
      </c>
      <c r="J39" s="6" t="s">
        <v>363</v>
      </c>
      <c r="K39" s="40" t="s">
        <v>188</v>
      </c>
      <c r="L39" s="40" t="s">
        <v>188</v>
      </c>
      <c r="M39" s="6" t="s">
        <v>196</v>
      </c>
      <c r="N39" s="15"/>
      <c r="O39" s="6">
        <v>655</v>
      </c>
      <c r="P39" s="6">
        <v>50</v>
      </c>
      <c r="Q39" s="6" t="s">
        <v>12</v>
      </c>
      <c r="R39" s="6" t="s">
        <v>65</v>
      </c>
      <c r="S39" s="6" t="s">
        <v>19</v>
      </c>
      <c r="T39" s="7"/>
    </row>
    <row r="40" spans="2:20" ht="29.4" customHeight="1" x14ac:dyDescent="0.3">
      <c r="B40" s="34" t="s">
        <v>93</v>
      </c>
      <c r="C40" s="28" t="s">
        <v>233</v>
      </c>
      <c r="D40" s="25"/>
      <c r="E40" s="6" t="s">
        <v>17</v>
      </c>
      <c r="F40" s="30" t="s">
        <v>16</v>
      </c>
      <c r="G40" s="30" t="s">
        <v>331</v>
      </c>
      <c r="H40" s="41" t="s">
        <v>32</v>
      </c>
      <c r="I40" s="37" t="s">
        <v>32</v>
      </c>
      <c r="J40" s="6" t="s">
        <v>363</v>
      </c>
      <c r="K40" s="40" t="s">
        <v>188</v>
      </c>
      <c r="L40" s="40" t="s">
        <v>188</v>
      </c>
      <c r="M40" s="6" t="s">
        <v>196</v>
      </c>
      <c r="N40" s="25"/>
      <c r="O40" s="6">
        <v>165</v>
      </c>
      <c r="P40" s="6">
        <v>50</v>
      </c>
      <c r="Q40" s="6" t="s">
        <v>30</v>
      </c>
      <c r="R40" s="6" t="s">
        <v>29</v>
      </c>
      <c r="S40" s="6" t="s">
        <v>19</v>
      </c>
      <c r="T40" s="7" t="s">
        <v>35</v>
      </c>
    </row>
    <row r="41" spans="2:20" ht="29.4" customHeight="1" x14ac:dyDescent="0.3">
      <c r="B41" s="34" t="s">
        <v>94</v>
      </c>
      <c r="C41" s="6" t="s">
        <v>231</v>
      </c>
      <c r="D41" s="27"/>
      <c r="E41" s="6" t="s">
        <v>17</v>
      </c>
      <c r="F41" s="30" t="s">
        <v>16</v>
      </c>
      <c r="G41" s="41" t="s">
        <v>32</v>
      </c>
      <c r="H41" s="41" t="s">
        <v>32</v>
      </c>
      <c r="I41" s="37" t="s">
        <v>32</v>
      </c>
      <c r="J41" s="51" t="s">
        <v>368</v>
      </c>
      <c r="K41" s="50" t="s">
        <v>373</v>
      </c>
      <c r="L41" s="50" t="s">
        <v>373</v>
      </c>
      <c r="M41" s="6" t="s">
        <v>196</v>
      </c>
      <c r="N41" s="27"/>
      <c r="O41" s="6">
        <f>255+355+65+65+65</f>
        <v>805</v>
      </c>
      <c r="P41" s="6">
        <v>50</v>
      </c>
      <c r="Q41" s="6" t="s">
        <v>30</v>
      </c>
      <c r="R41" s="6" t="s">
        <v>29</v>
      </c>
      <c r="S41" s="6" t="s">
        <v>19</v>
      </c>
      <c r="T41" s="7" t="s">
        <v>236</v>
      </c>
    </row>
    <row r="42" spans="2:20" ht="29.4" customHeight="1" x14ac:dyDescent="0.3">
      <c r="B42" s="34" t="s">
        <v>95</v>
      </c>
      <c r="C42" s="6" t="s">
        <v>232</v>
      </c>
      <c r="D42" s="25"/>
      <c r="E42" s="6" t="s">
        <v>17</v>
      </c>
      <c r="F42" s="30" t="s">
        <v>16</v>
      </c>
      <c r="G42" s="36" t="s">
        <v>334</v>
      </c>
      <c r="H42" s="36" t="s">
        <v>325</v>
      </c>
      <c r="I42" s="37">
        <v>4.5</v>
      </c>
      <c r="J42" s="6" t="s">
        <v>60</v>
      </c>
      <c r="K42" s="50" t="s">
        <v>371</v>
      </c>
      <c r="L42" s="50" t="s">
        <v>371</v>
      </c>
      <c r="M42" s="6" t="s">
        <v>196</v>
      </c>
      <c r="N42" s="25"/>
      <c r="O42" s="6">
        <v>165</v>
      </c>
      <c r="P42" s="6" t="s">
        <v>38</v>
      </c>
      <c r="Q42" s="6" t="s">
        <v>12</v>
      </c>
      <c r="R42" s="33" t="s">
        <v>13</v>
      </c>
      <c r="S42" s="6" t="s">
        <v>42</v>
      </c>
      <c r="T42" s="7" t="s">
        <v>35</v>
      </c>
    </row>
    <row r="43" spans="2:20" ht="29.4" customHeight="1" x14ac:dyDescent="0.3">
      <c r="B43" s="34" t="s">
        <v>96</v>
      </c>
      <c r="C43" s="6" t="s">
        <v>208</v>
      </c>
      <c r="D43" s="15"/>
      <c r="E43" s="6" t="s">
        <v>17</v>
      </c>
      <c r="F43" s="30" t="s">
        <v>16</v>
      </c>
      <c r="G43" s="36" t="s">
        <v>329</v>
      </c>
      <c r="H43" s="36" t="s">
        <v>326</v>
      </c>
      <c r="I43" s="41">
        <v>6.1</v>
      </c>
      <c r="J43" s="29" t="s">
        <v>414</v>
      </c>
      <c r="K43" s="40" t="s">
        <v>380</v>
      </c>
      <c r="L43" s="40" t="s">
        <v>380</v>
      </c>
      <c r="M43" s="6" t="s">
        <v>196</v>
      </c>
      <c r="N43" s="15"/>
      <c r="O43" s="6">
        <v>730</v>
      </c>
      <c r="P43" s="6">
        <v>50</v>
      </c>
      <c r="Q43" s="4" t="s">
        <v>12</v>
      </c>
      <c r="R43" s="6" t="s">
        <v>15</v>
      </c>
      <c r="S43" s="6" t="s">
        <v>210</v>
      </c>
      <c r="T43" s="7"/>
    </row>
    <row r="44" spans="2:20" ht="29.4" customHeight="1" x14ac:dyDescent="0.3">
      <c r="B44" s="34" t="s">
        <v>97</v>
      </c>
      <c r="C44" s="6" t="s">
        <v>212</v>
      </c>
      <c r="D44" s="27"/>
      <c r="E44" s="6" t="s">
        <v>17</v>
      </c>
      <c r="F44" s="30" t="s">
        <v>16</v>
      </c>
      <c r="G44" s="36" t="s">
        <v>329</v>
      </c>
      <c r="H44" s="36" t="s">
        <v>326</v>
      </c>
      <c r="I44" s="41">
        <v>6</v>
      </c>
      <c r="J44" s="29" t="s">
        <v>415</v>
      </c>
      <c r="K44" s="50" t="s">
        <v>369</v>
      </c>
      <c r="L44" s="40" t="s">
        <v>188</v>
      </c>
      <c r="M44" s="6" t="s">
        <v>196</v>
      </c>
      <c r="N44" s="27"/>
      <c r="O44" s="6">
        <v>415</v>
      </c>
      <c r="P44" s="6">
        <v>50</v>
      </c>
      <c r="Q44" s="6" t="s">
        <v>12</v>
      </c>
      <c r="R44" s="6" t="s">
        <v>13</v>
      </c>
      <c r="S44" s="6" t="s">
        <v>213</v>
      </c>
      <c r="T44" s="7"/>
    </row>
    <row r="45" spans="2:20" ht="29.4" customHeight="1" x14ac:dyDescent="0.3">
      <c r="B45" s="34" t="s">
        <v>98</v>
      </c>
      <c r="C45" s="6" t="s">
        <v>207</v>
      </c>
      <c r="D45" s="15"/>
      <c r="E45" s="6" t="s">
        <v>17</v>
      </c>
      <c r="F45" s="30" t="s">
        <v>16</v>
      </c>
      <c r="G45" s="36" t="s">
        <v>332</v>
      </c>
      <c r="H45" s="36" t="s">
        <v>326</v>
      </c>
      <c r="I45" s="41">
        <v>5.8</v>
      </c>
      <c r="J45" s="51" t="s">
        <v>368</v>
      </c>
      <c r="K45" s="40" t="s">
        <v>188</v>
      </c>
      <c r="L45" s="40" t="s">
        <v>416</v>
      </c>
      <c r="M45" s="6" t="s">
        <v>196</v>
      </c>
      <c r="N45" s="15"/>
      <c r="O45" s="6">
        <v>340</v>
      </c>
      <c r="P45" s="6" t="s">
        <v>39</v>
      </c>
      <c r="Q45" s="6" t="s">
        <v>12</v>
      </c>
      <c r="R45" s="6" t="s">
        <v>15</v>
      </c>
      <c r="S45" s="6" t="s">
        <v>19</v>
      </c>
      <c r="T45" s="7"/>
    </row>
    <row r="46" spans="2:20" ht="29.4" customHeight="1" x14ac:dyDescent="0.3">
      <c r="B46" s="34" t="s">
        <v>99</v>
      </c>
      <c r="C46" s="6" t="s">
        <v>206</v>
      </c>
      <c r="D46" s="27"/>
      <c r="E46" s="6" t="s">
        <v>17</v>
      </c>
      <c r="F46" s="30" t="s">
        <v>16</v>
      </c>
      <c r="G46" s="36" t="s">
        <v>332</v>
      </c>
      <c r="H46" s="36" t="s">
        <v>324</v>
      </c>
      <c r="I46" s="41">
        <v>3.1</v>
      </c>
      <c r="J46" s="6" t="s">
        <v>365</v>
      </c>
      <c r="K46" s="50" t="s">
        <v>366</v>
      </c>
      <c r="L46" s="50" t="s">
        <v>366</v>
      </c>
      <c r="M46" s="6" t="s">
        <v>196</v>
      </c>
      <c r="N46" s="27"/>
      <c r="O46" s="6">
        <v>460</v>
      </c>
      <c r="P46" s="6" t="s">
        <v>39</v>
      </c>
      <c r="Q46" s="6" t="s">
        <v>12</v>
      </c>
      <c r="R46" s="6" t="s">
        <v>15</v>
      </c>
      <c r="S46" s="6" t="s">
        <v>209</v>
      </c>
      <c r="T46" s="7" t="s">
        <v>55</v>
      </c>
    </row>
    <row r="47" spans="2:20" ht="29.4" customHeight="1" x14ac:dyDescent="0.3">
      <c r="B47" s="34" t="s">
        <v>100</v>
      </c>
      <c r="C47" s="6" t="s">
        <v>205</v>
      </c>
      <c r="D47" s="27"/>
      <c r="E47" s="6" t="s">
        <v>17</v>
      </c>
      <c r="F47" s="30" t="s">
        <v>16</v>
      </c>
      <c r="G47" s="36" t="s">
        <v>332</v>
      </c>
      <c r="H47" s="36" t="s">
        <v>324</v>
      </c>
      <c r="I47" s="37">
        <v>3.1</v>
      </c>
      <c r="J47" s="6" t="s">
        <v>365</v>
      </c>
      <c r="K47" s="50" t="s">
        <v>367</v>
      </c>
      <c r="L47" s="50" t="s">
        <v>367</v>
      </c>
      <c r="M47" s="6" t="s">
        <v>196</v>
      </c>
      <c r="N47" s="27"/>
      <c r="O47" s="6">
        <v>400</v>
      </c>
      <c r="P47" s="6" t="s">
        <v>39</v>
      </c>
      <c r="Q47" s="6" t="s">
        <v>12</v>
      </c>
      <c r="R47" s="6" t="s">
        <v>15</v>
      </c>
      <c r="S47" s="6" t="s">
        <v>209</v>
      </c>
      <c r="T47" s="7" t="s">
        <v>55</v>
      </c>
    </row>
    <row r="48" spans="2:20" ht="29.4" customHeight="1" x14ac:dyDescent="0.3">
      <c r="B48" s="34" t="s">
        <v>101</v>
      </c>
      <c r="C48" s="6" t="s">
        <v>203</v>
      </c>
      <c r="D48" s="27"/>
      <c r="E48" s="6" t="s">
        <v>17</v>
      </c>
      <c r="F48" s="30" t="s">
        <v>16</v>
      </c>
      <c r="G48" s="36" t="s">
        <v>331</v>
      </c>
      <c r="H48" s="36" t="s">
        <v>325</v>
      </c>
      <c r="I48" s="37">
        <v>4.8</v>
      </c>
      <c r="J48" s="6" t="s">
        <v>363</v>
      </c>
      <c r="K48" s="40" t="s">
        <v>364</v>
      </c>
      <c r="L48" s="40" t="s">
        <v>364</v>
      </c>
      <c r="M48" s="6" t="s">
        <v>196</v>
      </c>
      <c r="N48" s="27"/>
      <c r="O48" s="6">
        <v>150</v>
      </c>
      <c r="P48" s="6">
        <v>50</v>
      </c>
      <c r="Q48" s="6" t="s">
        <v>12</v>
      </c>
      <c r="R48" s="6" t="s">
        <v>15</v>
      </c>
      <c r="S48" s="6" t="s">
        <v>19</v>
      </c>
      <c r="T48" s="7" t="s">
        <v>204</v>
      </c>
    </row>
    <row r="49" spans="2:20" ht="29.4" customHeight="1" x14ac:dyDescent="0.3">
      <c r="B49" s="34" t="s">
        <v>102</v>
      </c>
      <c r="C49" s="28" t="s">
        <v>214</v>
      </c>
      <c r="D49" s="15"/>
      <c r="E49" s="6" t="s">
        <v>17</v>
      </c>
      <c r="F49" s="30" t="s">
        <v>16</v>
      </c>
      <c r="G49" s="36" t="s">
        <v>331</v>
      </c>
      <c r="H49" s="36" t="s">
        <v>324</v>
      </c>
      <c r="I49" s="41">
        <v>2.9</v>
      </c>
      <c r="J49" s="6" t="s">
        <v>370</v>
      </c>
      <c r="K49" s="50" t="s">
        <v>369</v>
      </c>
      <c r="L49" s="40" t="s">
        <v>188</v>
      </c>
      <c r="M49" s="6" t="s">
        <v>196</v>
      </c>
      <c r="N49" s="15"/>
      <c r="O49" s="6">
        <v>220</v>
      </c>
      <c r="P49" s="6">
        <v>50</v>
      </c>
      <c r="Q49" s="4" t="s">
        <v>26</v>
      </c>
      <c r="R49" s="52" t="s">
        <v>13</v>
      </c>
      <c r="S49" s="6" t="s">
        <v>19</v>
      </c>
      <c r="T49" s="7"/>
    </row>
    <row r="50" spans="2:20" ht="29.4" customHeight="1" x14ac:dyDescent="0.3">
      <c r="B50" s="34" t="s">
        <v>103</v>
      </c>
      <c r="C50" s="6" t="s">
        <v>215</v>
      </c>
      <c r="D50" s="27"/>
      <c r="E50" s="6" t="s">
        <v>17</v>
      </c>
      <c r="F50" s="30" t="s">
        <v>16</v>
      </c>
      <c r="G50" s="36" t="s">
        <v>332</v>
      </c>
      <c r="H50" s="36" t="s">
        <v>326</v>
      </c>
      <c r="I50" s="37">
        <v>5.4</v>
      </c>
      <c r="J50" s="6" t="s">
        <v>365</v>
      </c>
      <c r="K50" s="40" t="s">
        <v>188</v>
      </c>
      <c r="L50" s="40" t="s">
        <v>364</v>
      </c>
      <c r="M50" s="6" t="s">
        <v>196</v>
      </c>
      <c r="N50" s="27"/>
      <c r="O50" s="6">
        <v>215</v>
      </c>
      <c r="P50" s="6" t="s">
        <v>39</v>
      </c>
      <c r="Q50" s="6" t="s">
        <v>12</v>
      </c>
      <c r="R50" s="6" t="s">
        <v>36</v>
      </c>
      <c r="S50" s="6" t="s">
        <v>19</v>
      </c>
      <c r="T50" s="7"/>
    </row>
    <row r="51" spans="2:20" ht="29.4" customHeight="1" x14ac:dyDescent="0.3">
      <c r="B51" s="34" t="s">
        <v>104</v>
      </c>
      <c r="C51" s="6" t="s">
        <v>216</v>
      </c>
      <c r="D51" s="15"/>
      <c r="E51" s="6" t="s">
        <v>17</v>
      </c>
      <c r="F51" s="30" t="s">
        <v>16</v>
      </c>
      <c r="G51" s="36" t="s">
        <v>331</v>
      </c>
      <c r="H51" s="36" t="s">
        <v>326</v>
      </c>
      <c r="I51" s="37">
        <v>5.5</v>
      </c>
      <c r="J51" s="6" t="s">
        <v>365</v>
      </c>
      <c r="K51" s="40" t="s">
        <v>188</v>
      </c>
      <c r="L51" s="40" t="s">
        <v>364</v>
      </c>
      <c r="M51" s="6" t="s">
        <v>196</v>
      </c>
      <c r="N51" s="15"/>
      <c r="O51" s="6">
        <v>100</v>
      </c>
      <c r="P51" s="6">
        <v>50</v>
      </c>
      <c r="Q51" s="6" t="s">
        <v>12</v>
      </c>
      <c r="R51" s="6" t="s">
        <v>15</v>
      </c>
      <c r="S51" s="6" t="s">
        <v>218</v>
      </c>
      <c r="T51" s="7"/>
    </row>
    <row r="52" spans="2:20" ht="29.4" customHeight="1" x14ac:dyDescent="0.3">
      <c r="B52" s="34" t="s">
        <v>105</v>
      </c>
      <c r="C52" s="6" t="s">
        <v>217</v>
      </c>
      <c r="D52" s="27"/>
      <c r="E52" s="6" t="s">
        <v>17</v>
      </c>
      <c r="F52" s="30" t="s">
        <v>16</v>
      </c>
      <c r="G52" s="41" t="s">
        <v>32</v>
      </c>
      <c r="H52" s="41" t="s">
        <v>32</v>
      </c>
      <c r="I52" s="37" t="s">
        <v>32</v>
      </c>
      <c r="J52" s="51" t="s">
        <v>363</v>
      </c>
      <c r="K52" s="40" t="s">
        <v>188</v>
      </c>
      <c r="L52" s="40" t="s">
        <v>188</v>
      </c>
      <c r="M52" s="6" t="s">
        <v>196</v>
      </c>
      <c r="N52" s="27"/>
      <c r="O52" s="6">
        <v>535</v>
      </c>
      <c r="P52" s="6">
        <v>50</v>
      </c>
      <c r="Q52" s="6" t="s">
        <v>30</v>
      </c>
      <c r="R52" s="6" t="s">
        <v>29</v>
      </c>
      <c r="S52" s="6" t="s">
        <v>19</v>
      </c>
      <c r="T52" s="7" t="s">
        <v>40</v>
      </c>
    </row>
    <row r="53" spans="2:20" ht="29.4" customHeight="1" x14ac:dyDescent="0.3">
      <c r="B53" s="34" t="s">
        <v>106</v>
      </c>
      <c r="C53" s="6" t="s">
        <v>300</v>
      </c>
      <c r="D53" s="18"/>
      <c r="E53" s="6" t="s">
        <v>17</v>
      </c>
      <c r="F53" s="30" t="s">
        <v>16</v>
      </c>
      <c r="G53" s="30" t="s">
        <v>330</v>
      </c>
      <c r="H53" s="36" t="s">
        <v>327</v>
      </c>
      <c r="I53" s="37">
        <v>7.3</v>
      </c>
      <c r="J53" s="6" t="s">
        <v>365</v>
      </c>
      <c r="K53" s="40" t="s">
        <v>188</v>
      </c>
      <c r="L53" s="40" t="s">
        <v>188</v>
      </c>
      <c r="M53" s="6" t="s">
        <v>195</v>
      </c>
      <c r="N53" s="18"/>
      <c r="O53" s="6">
        <v>210</v>
      </c>
      <c r="P53" s="6">
        <v>50</v>
      </c>
      <c r="Q53" s="6" t="s">
        <v>26</v>
      </c>
      <c r="R53" s="6" t="s">
        <v>13</v>
      </c>
      <c r="S53" s="6" t="s">
        <v>303</v>
      </c>
      <c r="T53" s="7"/>
    </row>
    <row r="54" spans="2:20" ht="29.4" customHeight="1" x14ac:dyDescent="0.3">
      <c r="B54" s="34" t="s">
        <v>107</v>
      </c>
      <c r="C54" s="6" t="s">
        <v>278</v>
      </c>
      <c r="D54" s="19"/>
      <c r="E54" s="6" t="s">
        <v>17</v>
      </c>
      <c r="F54" s="30" t="s">
        <v>16</v>
      </c>
      <c r="G54" s="30" t="s">
        <v>332</v>
      </c>
      <c r="H54" s="36" t="s">
        <v>325</v>
      </c>
      <c r="I54" s="37">
        <v>4.7</v>
      </c>
      <c r="J54" s="6" t="s">
        <v>365</v>
      </c>
      <c r="K54" s="40" t="s">
        <v>188</v>
      </c>
      <c r="L54" s="40" t="s">
        <v>188</v>
      </c>
      <c r="M54" s="6" t="s">
        <v>195</v>
      </c>
      <c r="N54" s="19"/>
      <c r="O54" s="6">
        <v>180</v>
      </c>
      <c r="P54" s="6" t="s">
        <v>39</v>
      </c>
      <c r="Q54" s="6" t="s">
        <v>26</v>
      </c>
      <c r="R54" s="6" t="s">
        <v>13</v>
      </c>
      <c r="S54" s="6" t="s">
        <v>19</v>
      </c>
      <c r="T54" s="7" t="s">
        <v>279</v>
      </c>
    </row>
    <row r="55" spans="2:20" ht="29.4" customHeight="1" x14ac:dyDescent="0.3">
      <c r="B55" s="34" t="s">
        <v>108</v>
      </c>
      <c r="C55" s="6" t="s">
        <v>317</v>
      </c>
      <c r="D55" s="32"/>
      <c r="E55" s="6" t="s">
        <v>17</v>
      </c>
      <c r="F55" s="30" t="s">
        <v>16</v>
      </c>
      <c r="G55" s="30" t="s">
        <v>332</v>
      </c>
      <c r="H55" s="36" t="s">
        <v>325</v>
      </c>
      <c r="I55" s="37">
        <v>4.5999999999999996</v>
      </c>
      <c r="J55" s="6" t="s">
        <v>365</v>
      </c>
      <c r="K55" s="40" t="s">
        <v>188</v>
      </c>
      <c r="L55" s="40" t="s">
        <v>188</v>
      </c>
      <c r="M55" s="6" t="s">
        <v>195</v>
      </c>
      <c r="N55" s="32"/>
      <c r="O55" s="6">
        <v>135</v>
      </c>
      <c r="P55" s="6" t="s">
        <v>39</v>
      </c>
      <c r="Q55" s="6" t="s">
        <v>26</v>
      </c>
      <c r="R55" s="6" t="s">
        <v>15</v>
      </c>
      <c r="S55" s="6" t="s">
        <v>19</v>
      </c>
      <c r="T55" s="7"/>
    </row>
    <row r="56" spans="2:20" ht="29.4" customHeight="1" x14ac:dyDescent="0.3">
      <c r="B56" s="34" t="s">
        <v>109</v>
      </c>
      <c r="C56" s="6" t="s">
        <v>318</v>
      </c>
      <c r="D56" s="31"/>
      <c r="E56" s="6" t="s">
        <v>17</v>
      </c>
      <c r="F56" s="30" t="s">
        <v>16</v>
      </c>
      <c r="G56" s="36" t="s">
        <v>332</v>
      </c>
      <c r="H56" s="36" t="s">
        <v>325</v>
      </c>
      <c r="I56" s="37">
        <v>4.5999999999999996</v>
      </c>
      <c r="J56" s="6" t="s">
        <v>365</v>
      </c>
      <c r="K56" s="40" t="s">
        <v>188</v>
      </c>
      <c r="L56" s="50" t="s">
        <v>373</v>
      </c>
      <c r="M56" s="6" t="s">
        <v>195</v>
      </c>
      <c r="N56" s="31"/>
      <c r="O56" s="6">
        <v>235</v>
      </c>
      <c r="P56" s="6" t="s">
        <v>39</v>
      </c>
      <c r="Q56" s="6" t="s">
        <v>12</v>
      </c>
      <c r="R56" s="6" t="s">
        <v>15</v>
      </c>
      <c r="S56" s="6" t="s">
        <v>322</v>
      </c>
      <c r="T56" s="7"/>
    </row>
    <row r="57" spans="2:20" ht="29.4" customHeight="1" x14ac:dyDescent="0.3">
      <c r="B57" s="34" t="s">
        <v>110</v>
      </c>
      <c r="C57" s="6" t="s">
        <v>62</v>
      </c>
      <c r="D57" s="17"/>
      <c r="E57" s="6" t="s">
        <v>17</v>
      </c>
      <c r="F57" s="30" t="s">
        <v>16</v>
      </c>
      <c r="G57" s="36" t="s">
        <v>332</v>
      </c>
      <c r="H57" s="36" t="s">
        <v>324</v>
      </c>
      <c r="I57" s="37">
        <v>3</v>
      </c>
      <c r="J57" s="6" t="s">
        <v>370</v>
      </c>
      <c r="K57" s="40" t="s">
        <v>188</v>
      </c>
      <c r="L57" s="40" t="s">
        <v>188</v>
      </c>
      <c r="M57" s="6" t="s">
        <v>195</v>
      </c>
      <c r="N57" s="17"/>
      <c r="O57" s="6">
        <v>60</v>
      </c>
      <c r="P57" s="6" t="s">
        <v>39</v>
      </c>
      <c r="Q57" s="6" t="s">
        <v>12</v>
      </c>
      <c r="R57" s="6" t="s">
        <v>14</v>
      </c>
      <c r="S57" s="6" t="s">
        <v>19</v>
      </c>
      <c r="T57" s="7" t="s">
        <v>35</v>
      </c>
    </row>
    <row r="58" spans="2:20" ht="29.4" customHeight="1" x14ac:dyDescent="0.3">
      <c r="B58" s="34" t="s">
        <v>111</v>
      </c>
      <c r="C58" s="6" t="s">
        <v>277</v>
      </c>
      <c r="D58" s="19"/>
      <c r="E58" s="6" t="s">
        <v>17</v>
      </c>
      <c r="F58" s="30" t="s">
        <v>16</v>
      </c>
      <c r="G58" s="30" t="s">
        <v>331</v>
      </c>
      <c r="H58" s="36" t="s">
        <v>326</v>
      </c>
      <c r="I58" s="37">
        <v>5.8</v>
      </c>
      <c r="J58" s="6" t="s">
        <v>365</v>
      </c>
      <c r="K58" s="40" t="s">
        <v>188</v>
      </c>
      <c r="L58" s="40" t="s">
        <v>188</v>
      </c>
      <c r="M58" s="6" t="s">
        <v>195</v>
      </c>
      <c r="N58" s="19"/>
      <c r="O58" s="6">
        <v>170</v>
      </c>
      <c r="P58" s="6">
        <v>50</v>
      </c>
      <c r="Q58" s="6" t="s">
        <v>26</v>
      </c>
      <c r="R58" s="6" t="s">
        <v>13</v>
      </c>
      <c r="S58" s="6" t="s">
        <v>19</v>
      </c>
      <c r="T58" s="7" t="s">
        <v>279</v>
      </c>
    </row>
    <row r="59" spans="2:20" ht="29.4" customHeight="1" x14ac:dyDescent="0.3">
      <c r="B59" s="34" t="s">
        <v>112</v>
      </c>
      <c r="C59" s="6" t="s">
        <v>319</v>
      </c>
      <c r="D59" s="32"/>
      <c r="E59" s="6" t="s">
        <v>17</v>
      </c>
      <c r="F59" s="30" t="s">
        <v>16</v>
      </c>
      <c r="G59" s="36" t="s">
        <v>330</v>
      </c>
      <c r="H59" s="36" t="s">
        <v>328</v>
      </c>
      <c r="I59" s="37">
        <v>9.4</v>
      </c>
      <c r="J59" s="6" t="s">
        <v>365</v>
      </c>
      <c r="K59" s="40" t="s">
        <v>188</v>
      </c>
      <c r="L59" s="50" t="s">
        <v>373</v>
      </c>
      <c r="M59" s="6" t="s">
        <v>195</v>
      </c>
      <c r="N59" s="32"/>
      <c r="O59" s="6">
        <v>285</v>
      </c>
      <c r="P59" s="6">
        <v>50</v>
      </c>
      <c r="Q59" s="6" t="s">
        <v>12</v>
      </c>
      <c r="R59" s="6" t="s">
        <v>15</v>
      </c>
      <c r="S59" s="6" t="s">
        <v>237</v>
      </c>
      <c r="T59" s="7"/>
    </row>
    <row r="60" spans="2:20" ht="29.4" customHeight="1" x14ac:dyDescent="0.3">
      <c r="B60" s="34" t="s">
        <v>113</v>
      </c>
      <c r="C60" s="6" t="s">
        <v>320</v>
      </c>
      <c r="D60" s="31"/>
      <c r="E60" s="6" t="s">
        <v>17</v>
      </c>
      <c r="F60" s="30" t="s">
        <v>16</v>
      </c>
      <c r="G60" s="36" t="s">
        <v>332</v>
      </c>
      <c r="H60" s="36" t="s">
        <v>325</v>
      </c>
      <c r="I60" s="41">
        <v>4.5</v>
      </c>
      <c r="J60" s="6" t="s">
        <v>365</v>
      </c>
      <c r="K60" s="40" t="s">
        <v>188</v>
      </c>
      <c r="L60" s="50" t="s">
        <v>373</v>
      </c>
      <c r="M60" s="6" t="s">
        <v>195</v>
      </c>
      <c r="N60" s="31"/>
      <c r="O60" s="6">
        <v>410</v>
      </c>
      <c r="P60" s="6" t="s">
        <v>39</v>
      </c>
      <c r="Q60" s="6" t="s">
        <v>26</v>
      </c>
      <c r="R60" s="6" t="s">
        <v>13</v>
      </c>
      <c r="S60" s="6" t="s">
        <v>237</v>
      </c>
      <c r="T60" s="7"/>
    </row>
    <row r="61" spans="2:20" ht="29.4" customHeight="1" x14ac:dyDescent="0.3">
      <c r="B61" s="34" t="s">
        <v>114</v>
      </c>
      <c r="C61" s="6" t="s">
        <v>321</v>
      </c>
      <c r="D61" s="32"/>
      <c r="E61" s="6" t="s">
        <v>17</v>
      </c>
      <c r="F61" s="30" t="s">
        <v>16</v>
      </c>
      <c r="G61" s="36" t="s">
        <v>332</v>
      </c>
      <c r="H61" s="36" t="s">
        <v>324</v>
      </c>
      <c r="I61" s="37">
        <v>4.3</v>
      </c>
      <c r="J61" s="6" t="s">
        <v>365</v>
      </c>
      <c r="K61" s="40" t="s">
        <v>188</v>
      </c>
      <c r="L61" s="40" t="s">
        <v>188</v>
      </c>
      <c r="M61" s="6" t="s">
        <v>195</v>
      </c>
      <c r="N61" s="32"/>
      <c r="O61" s="6">
        <v>255</v>
      </c>
      <c r="P61" s="6" t="s">
        <v>39</v>
      </c>
      <c r="Q61" s="6" t="s">
        <v>12</v>
      </c>
      <c r="R61" s="6" t="s">
        <v>36</v>
      </c>
      <c r="S61" s="6" t="s">
        <v>19</v>
      </c>
      <c r="T61" s="7" t="s">
        <v>55</v>
      </c>
    </row>
    <row r="62" spans="2:20" ht="29.4" customHeight="1" x14ac:dyDescent="0.3">
      <c r="B62" s="34" t="s">
        <v>115</v>
      </c>
      <c r="C62" s="6" t="s">
        <v>43</v>
      </c>
      <c r="D62" s="31"/>
      <c r="E62" s="6" t="s">
        <v>17</v>
      </c>
      <c r="F62" s="30" t="s">
        <v>16</v>
      </c>
      <c r="G62" s="36" t="s">
        <v>331</v>
      </c>
      <c r="H62" s="36" t="s">
        <v>324</v>
      </c>
      <c r="I62" s="37">
        <v>3</v>
      </c>
      <c r="J62" s="6" t="s">
        <v>370</v>
      </c>
      <c r="K62" s="40" t="s">
        <v>188</v>
      </c>
      <c r="L62" s="40" t="s">
        <v>188</v>
      </c>
      <c r="M62" s="6" t="s">
        <v>195</v>
      </c>
      <c r="N62" s="31"/>
      <c r="O62" s="6">
        <v>395</v>
      </c>
      <c r="P62" s="6">
        <v>50</v>
      </c>
      <c r="Q62" s="6" t="s">
        <v>12</v>
      </c>
      <c r="R62" s="6" t="s">
        <v>36</v>
      </c>
      <c r="S62" s="6" t="s">
        <v>316</v>
      </c>
      <c r="T62" s="7"/>
    </row>
    <row r="63" spans="2:20" ht="29.4" customHeight="1" x14ac:dyDescent="0.3">
      <c r="B63" s="34" t="s">
        <v>116</v>
      </c>
      <c r="C63" s="6" t="s">
        <v>311</v>
      </c>
      <c r="D63" s="18"/>
      <c r="E63" s="6" t="s">
        <v>17</v>
      </c>
      <c r="F63" s="30" t="s">
        <v>16</v>
      </c>
      <c r="G63" s="30" t="s">
        <v>330</v>
      </c>
      <c r="H63" s="36" t="s">
        <v>324</v>
      </c>
      <c r="I63" s="37">
        <v>3.6</v>
      </c>
      <c r="J63" s="6" t="s">
        <v>370</v>
      </c>
      <c r="K63" s="40" t="s">
        <v>188</v>
      </c>
      <c r="L63" s="40" t="s">
        <v>188</v>
      </c>
      <c r="M63" s="6" t="s">
        <v>195</v>
      </c>
      <c r="N63" s="18"/>
      <c r="O63" s="6">
        <v>295</v>
      </c>
      <c r="P63" s="6">
        <v>50</v>
      </c>
      <c r="Q63" s="6" t="s">
        <v>12</v>
      </c>
      <c r="R63" s="6" t="s">
        <v>36</v>
      </c>
      <c r="S63" s="6" t="s">
        <v>19</v>
      </c>
      <c r="T63" s="7"/>
    </row>
    <row r="64" spans="2:20" ht="29.4" customHeight="1" x14ac:dyDescent="0.3">
      <c r="B64" s="34" t="s">
        <v>117</v>
      </c>
      <c r="C64" s="28" t="s">
        <v>310</v>
      </c>
      <c r="D64" s="18"/>
      <c r="E64" s="6" t="s">
        <v>17</v>
      </c>
      <c r="F64" s="30" t="s">
        <v>16</v>
      </c>
      <c r="G64" s="30" t="s">
        <v>332</v>
      </c>
      <c r="H64" s="36" t="s">
        <v>326</v>
      </c>
      <c r="I64" s="37">
        <v>6</v>
      </c>
      <c r="J64" s="6" t="s">
        <v>365</v>
      </c>
      <c r="K64" s="40" t="s">
        <v>188</v>
      </c>
      <c r="L64" s="40" t="s">
        <v>188</v>
      </c>
      <c r="M64" s="6" t="s">
        <v>195</v>
      </c>
      <c r="N64" s="18"/>
      <c r="O64" s="6">
        <v>160</v>
      </c>
      <c r="P64" s="6" t="s">
        <v>39</v>
      </c>
      <c r="Q64" s="6" t="s">
        <v>12</v>
      </c>
      <c r="R64" s="6" t="s">
        <v>15</v>
      </c>
      <c r="S64" s="6" t="s">
        <v>358</v>
      </c>
      <c r="T64" s="7"/>
    </row>
    <row r="65" spans="2:20" ht="29.4" customHeight="1" x14ac:dyDescent="0.3">
      <c r="B65" s="34" t="s">
        <v>118</v>
      </c>
      <c r="C65" s="6" t="s">
        <v>63</v>
      </c>
      <c r="D65" s="19"/>
      <c r="E65" s="6" t="s">
        <v>17</v>
      </c>
      <c r="F65" s="30" t="s">
        <v>16</v>
      </c>
      <c r="G65" s="30" t="s">
        <v>332</v>
      </c>
      <c r="H65" s="36" t="s">
        <v>325</v>
      </c>
      <c r="I65" s="41">
        <v>4.7</v>
      </c>
      <c r="J65" s="6" t="s">
        <v>365</v>
      </c>
      <c r="K65" s="40" t="s">
        <v>188</v>
      </c>
      <c r="L65" s="40" t="s">
        <v>188</v>
      </c>
      <c r="M65" s="6" t="s">
        <v>195</v>
      </c>
      <c r="N65" s="19"/>
      <c r="O65" s="6">
        <v>180</v>
      </c>
      <c r="P65" s="6" t="s">
        <v>39</v>
      </c>
      <c r="Q65" s="6" t="s">
        <v>26</v>
      </c>
      <c r="R65" s="6" t="s">
        <v>36</v>
      </c>
      <c r="S65" s="6" t="s">
        <v>19</v>
      </c>
      <c r="T65" s="7" t="s">
        <v>279</v>
      </c>
    </row>
    <row r="66" spans="2:20" ht="29.4" customHeight="1" x14ac:dyDescent="0.3">
      <c r="B66" s="34" t="s">
        <v>119</v>
      </c>
      <c r="C66" s="28" t="s">
        <v>357</v>
      </c>
      <c r="D66" s="17"/>
      <c r="E66" s="6" t="s">
        <v>17</v>
      </c>
      <c r="F66" s="30" t="s">
        <v>16</v>
      </c>
      <c r="G66" s="30" t="s">
        <v>333</v>
      </c>
      <c r="H66" s="36" t="s">
        <v>324</v>
      </c>
      <c r="I66" s="37">
        <v>4</v>
      </c>
      <c r="J66" s="6" t="s">
        <v>370</v>
      </c>
      <c r="K66" s="40" t="s">
        <v>188</v>
      </c>
      <c r="L66" s="40" t="s">
        <v>188</v>
      </c>
      <c r="M66" s="6" t="s">
        <v>195</v>
      </c>
      <c r="N66" s="17"/>
      <c r="O66" s="6">
        <v>720</v>
      </c>
      <c r="P66" s="6" t="s">
        <v>39</v>
      </c>
      <c r="Q66" s="6" t="s">
        <v>12</v>
      </c>
      <c r="R66" s="6" t="s">
        <v>36</v>
      </c>
      <c r="S66" s="6" t="s">
        <v>355</v>
      </c>
      <c r="T66" s="7"/>
    </row>
    <row r="67" spans="2:20" ht="29.4" customHeight="1" x14ac:dyDescent="0.3">
      <c r="B67" s="34" t="s">
        <v>120</v>
      </c>
      <c r="C67" s="28" t="s">
        <v>356</v>
      </c>
      <c r="D67" s="18"/>
      <c r="E67" s="6" t="s">
        <v>17</v>
      </c>
      <c r="F67" s="30" t="s">
        <v>16</v>
      </c>
      <c r="G67" s="36" t="s">
        <v>333</v>
      </c>
      <c r="H67" s="36" t="s">
        <v>324</v>
      </c>
      <c r="I67" s="37">
        <v>3</v>
      </c>
      <c r="J67" s="6" t="s">
        <v>370</v>
      </c>
      <c r="K67" s="40" t="s">
        <v>188</v>
      </c>
      <c r="L67" s="40" t="s">
        <v>188</v>
      </c>
      <c r="M67" s="6" t="s">
        <v>195</v>
      </c>
      <c r="N67" s="18"/>
      <c r="O67" s="6">
        <v>215</v>
      </c>
      <c r="P67" s="6" t="s">
        <v>39</v>
      </c>
      <c r="Q67" s="6" t="s">
        <v>12</v>
      </c>
      <c r="R67" s="6" t="s">
        <v>13</v>
      </c>
      <c r="S67" s="6" t="s">
        <v>19</v>
      </c>
      <c r="T67" s="7"/>
    </row>
    <row r="68" spans="2:20" ht="29.4" customHeight="1" x14ac:dyDescent="0.3">
      <c r="B68" s="34" t="s">
        <v>121</v>
      </c>
      <c r="C68" s="6" t="s">
        <v>295</v>
      </c>
      <c r="D68" s="17"/>
      <c r="E68" s="6" t="s">
        <v>17</v>
      </c>
      <c r="F68" s="30" t="s">
        <v>16</v>
      </c>
      <c r="G68" s="36" t="s">
        <v>331</v>
      </c>
      <c r="H68" s="36" t="s">
        <v>325</v>
      </c>
      <c r="I68" s="37">
        <v>4.5999999999999996</v>
      </c>
      <c r="J68" s="6" t="s">
        <v>365</v>
      </c>
      <c r="K68" s="40" t="s">
        <v>188</v>
      </c>
      <c r="L68" s="40" t="s">
        <v>188</v>
      </c>
      <c r="M68" s="6" t="s">
        <v>195</v>
      </c>
      <c r="N68" s="17"/>
      <c r="O68" s="6">
        <v>165</v>
      </c>
      <c r="P68" s="6">
        <v>50</v>
      </c>
      <c r="Q68" s="6" t="s">
        <v>61</v>
      </c>
      <c r="R68" s="6" t="s">
        <v>15</v>
      </c>
      <c r="S68" s="6" t="s">
        <v>19</v>
      </c>
      <c r="T68" s="7"/>
    </row>
    <row r="69" spans="2:20" ht="29.4" customHeight="1" x14ac:dyDescent="0.3">
      <c r="B69" s="34" t="s">
        <v>122</v>
      </c>
      <c r="C69" s="6" t="s">
        <v>296</v>
      </c>
      <c r="D69" s="18"/>
      <c r="E69" s="6" t="s">
        <v>17</v>
      </c>
      <c r="F69" s="30" t="s">
        <v>16</v>
      </c>
      <c r="G69" s="30" t="s">
        <v>332</v>
      </c>
      <c r="H69" s="36" t="s">
        <v>326</v>
      </c>
      <c r="I69" s="37">
        <v>6</v>
      </c>
      <c r="J69" s="6" t="s">
        <v>365</v>
      </c>
      <c r="K69" s="40" t="s">
        <v>188</v>
      </c>
      <c r="L69" s="40" t="s">
        <v>188</v>
      </c>
      <c r="M69" s="6" t="s">
        <v>195</v>
      </c>
      <c r="N69" s="18"/>
      <c r="O69" s="6">
        <v>165</v>
      </c>
      <c r="P69" s="6" t="s">
        <v>39</v>
      </c>
      <c r="Q69" s="6" t="s">
        <v>12</v>
      </c>
      <c r="R69" s="6" t="s">
        <v>15</v>
      </c>
      <c r="S69" s="6" t="s">
        <v>253</v>
      </c>
      <c r="T69" s="7"/>
    </row>
    <row r="70" spans="2:20" ht="29.4" customHeight="1" x14ac:dyDescent="0.3">
      <c r="B70" s="34" t="s">
        <v>123</v>
      </c>
      <c r="C70" s="6" t="s">
        <v>274</v>
      </c>
      <c r="D70" s="20"/>
      <c r="E70" s="6" t="s">
        <v>17</v>
      </c>
      <c r="F70" s="30" t="s">
        <v>16</v>
      </c>
      <c r="G70" s="30" t="s">
        <v>334</v>
      </c>
      <c r="H70" s="36" t="s">
        <v>326</v>
      </c>
      <c r="I70" s="37">
        <v>5.9</v>
      </c>
      <c r="J70" s="6" t="s">
        <v>365</v>
      </c>
      <c r="K70" s="40" t="s">
        <v>188</v>
      </c>
      <c r="L70" s="40" t="s">
        <v>188</v>
      </c>
      <c r="M70" s="6" t="s">
        <v>195</v>
      </c>
      <c r="N70" s="20"/>
      <c r="O70" s="6">
        <v>415</v>
      </c>
      <c r="P70" s="6" t="s">
        <v>38</v>
      </c>
      <c r="Q70" s="29" t="s">
        <v>275</v>
      </c>
      <c r="R70" s="14" t="s">
        <v>276</v>
      </c>
      <c r="S70" s="6" t="s">
        <v>19</v>
      </c>
      <c r="T70" s="7" t="s">
        <v>417</v>
      </c>
    </row>
    <row r="71" spans="2:20" ht="29.4" customHeight="1" x14ac:dyDescent="0.3">
      <c r="B71" s="34" t="s">
        <v>124</v>
      </c>
      <c r="C71" s="6" t="s">
        <v>259</v>
      </c>
      <c r="D71" s="5"/>
      <c r="E71" s="6" t="s">
        <v>17</v>
      </c>
      <c r="F71" s="30" t="s">
        <v>16</v>
      </c>
      <c r="G71" s="36" t="s">
        <v>330</v>
      </c>
      <c r="H71" s="36" t="s">
        <v>326</v>
      </c>
      <c r="I71" s="37">
        <v>5.5</v>
      </c>
      <c r="J71" s="51" t="s">
        <v>368</v>
      </c>
      <c r="K71" s="40" t="s">
        <v>188</v>
      </c>
      <c r="L71" s="40" t="s">
        <v>418</v>
      </c>
      <c r="M71" s="6" t="s">
        <v>195</v>
      </c>
      <c r="N71" s="5"/>
      <c r="O71" s="6">
        <v>255</v>
      </c>
      <c r="P71" s="6">
        <v>50</v>
      </c>
      <c r="Q71" s="6" t="s">
        <v>12</v>
      </c>
      <c r="R71" s="6" t="s">
        <v>15</v>
      </c>
      <c r="S71" s="6" t="s">
        <v>253</v>
      </c>
      <c r="T71" s="7"/>
    </row>
    <row r="72" spans="2:20" ht="29.4" customHeight="1" x14ac:dyDescent="0.3">
      <c r="B72" s="34" t="s">
        <v>125</v>
      </c>
      <c r="C72" s="6" t="s">
        <v>260</v>
      </c>
      <c r="D72" s="5"/>
      <c r="E72" s="6" t="s">
        <v>17</v>
      </c>
      <c r="F72" s="30" t="s">
        <v>16</v>
      </c>
      <c r="G72" s="30" t="s">
        <v>331</v>
      </c>
      <c r="H72" s="36" t="s">
        <v>327</v>
      </c>
      <c r="I72" s="37">
        <v>6.6</v>
      </c>
      <c r="J72" s="14" t="s">
        <v>420</v>
      </c>
      <c r="K72" s="40" t="s">
        <v>188</v>
      </c>
      <c r="L72" s="40" t="s">
        <v>418</v>
      </c>
      <c r="M72" s="6" t="s">
        <v>195</v>
      </c>
      <c r="N72" s="5"/>
      <c r="O72" s="6">
        <v>265</v>
      </c>
      <c r="P72" s="6" t="s">
        <v>45</v>
      </c>
      <c r="Q72" s="6" t="s">
        <v>12</v>
      </c>
      <c r="R72" s="6" t="s">
        <v>15</v>
      </c>
      <c r="S72" s="6" t="s">
        <v>253</v>
      </c>
      <c r="T72" s="7"/>
    </row>
    <row r="73" spans="2:20" ht="29.4" customHeight="1" x14ac:dyDescent="0.3">
      <c r="B73" s="34" t="s">
        <v>126</v>
      </c>
      <c r="C73" s="6" t="s">
        <v>261</v>
      </c>
      <c r="D73" s="5"/>
      <c r="E73" s="6" t="s">
        <v>17</v>
      </c>
      <c r="F73" s="30" t="s">
        <v>16</v>
      </c>
      <c r="G73" s="36" t="s">
        <v>331</v>
      </c>
      <c r="H73" s="36" t="s">
        <v>327</v>
      </c>
      <c r="I73" s="37">
        <v>6.9</v>
      </c>
      <c r="J73" s="14" t="s">
        <v>420</v>
      </c>
      <c r="K73" s="40" t="s">
        <v>188</v>
      </c>
      <c r="L73" s="40" t="s">
        <v>418</v>
      </c>
      <c r="M73" s="6" t="s">
        <v>195</v>
      </c>
      <c r="N73" s="5"/>
      <c r="O73" s="6">
        <v>320</v>
      </c>
      <c r="P73" s="6" t="s">
        <v>45</v>
      </c>
      <c r="Q73" s="6" t="s">
        <v>12</v>
      </c>
      <c r="R73" s="6" t="s">
        <v>15</v>
      </c>
      <c r="S73" s="6" t="s">
        <v>235</v>
      </c>
      <c r="T73" s="7"/>
    </row>
    <row r="74" spans="2:20" ht="29.4" customHeight="1" x14ac:dyDescent="0.3">
      <c r="B74" s="34" t="s">
        <v>127</v>
      </c>
      <c r="C74" s="6" t="s">
        <v>262</v>
      </c>
      <c r="D74" s="16"/>
      <c r="E74" s="6" t="s">
        <v>17</v>
      </c>
      <c r="F74" s="30" t="s">
        <v>16</v>
      </c>
      <c r="G74" s="30" t="s">
        <v>331</v>
      </c>
      <c r="H74" s="36" t="s">
        <v>326</v>
      </c>
      <c r="I74" s="37">
        <v>5.4</v>
      </c>
      <c r="J74" s="51" t="s">
        <v>368</v>
      </c>
      <c r="K74" s="40" t="s">
        <v>188</v>
      </c>
      <c r="L74" s="40" t="s">
        <v>419</v>
      </c>
      <c r="M74" s="6" t="s">
        <v>195</v>
      </c>
      <c r="N74" s="16"/>
      <c r="O74" s="6">
        <v>170</v>
      </c>
      <c r="P74" s="6">
        <v>50</v>
      </c>
      <c r="Q74" s="6" t="s">
        <v>12</v>
      </c>
      <c r="R74" s="6" t="s">
        <v>15</v>
      </c>
      <c r="S74" s="6" t="s">
        <v>253</v>
      </c>
      <c r="T74" s="7"/>
    </row>
    <row r="75" spans="2:20" ht="29.4" customHeight="1" x14ac:dyDescent="0.3">
      <c r="B75" s="34" t="s">
        <v>128</v>
      </c>
      <c r="C75" s="6" t="s">
        <v>263</v>
      </c>
      <c r="D75" s="16"/>
      <c r="E75" s="6" t="s">
        <v>17</v>
      </c>
      <c r="F75" s="30" t="s">
        <v>16</v>
      </c>
      <c r="G75" s="30" t="s">
        <v>331</v>
      </c>
      <c r="H75" s="36" t="s">
        <v>326</v>
      </c>
      <c r="I75" s="37">
        <v>5.4</v>
      </c>
      <c r="J75" s="29" t="s">
        <v>414</v>
      </c>
      <c r="K75" s="40" t="s">
        <v>188</v>
      </c>
      <c r="L75" s="40" t="s">
        <v>419</v>
      </c>
      <c r="M75" s="6" t="s">
        <v>195</v>
      </c>
      <c r="N75" s="16"/>
      <c r="O75" s="6">
        <v>375</v>
      </c>
      <c r="P75" s="6" t="s">
        <v>335</v>
      </c>
      <c r="Q75" s="6" t="s">
        <v>12</v>
      </c>
      <c r="R75" s="6" t="s">
        <v>15</v>
      </c>
      <c r="S75" s="6" t="s">
        <v>253</v>
      </c>
      <c r="T75" s="7"/>
    </row>
    <row r="76" spans="2:20" ht="29.4" customHeight="1" x14ac:dyDescent="0.3">
      <c r="B76" s="34" t="s">
        <v>129</v>
      </c>
      <c r="C76" s="28" t="s">
        <v>264</v>
      </c>
      <c r="D76" s="16"/>
      <c r="E76" s="6" t="s">
        <v>17</v>
      </c>
      <c r="F76" s="30" t="s">
        <v>16</v>
      </c>
      <c r="G76" s="36" t="s">
        <v>332</v>
      </c>
      <c r="H76" s="36" t="s">
        <v>325</v>
      </c>
      <c r="I76" s="41">
        <v>4.4000000000000004</v>
      </c>
      <c r="J76" s="14" t="s">
        <v>420</v>
      </c>
      <c r="K76" s="40" t="s">
        <v>188</v>
      </c>
      <c r="L76" s="40" t="s">
        <v>418</v>
      </c>
      <c r="M76" s="6" t="s">
        <v>195</v>
      </c>
      <c r="N76" s="16"/>
      <c r="O76" s="6">
        <v>40</v>
      </c>
      <c r="P76" s="4" t="s">
        <v>39</v>
      </c>
      <c r="Q76" s="4" t="s">
        <v>12</v>
      </c>
      <c r="R76" s="4" t="s">
        <v>15</v>
      </c>
      <c r="S76" s="6" t="s">
        <v>56</v>
      </c>
      <c r="T76" s="7" t="s">
        <v>35</v>
      </c>
    </row>
    <row r="77" spans="2:20" ht="29.4" customHeight="1" x14ac:dyDescent="0.3">
      <c r="B77" s="34" t="s">
        <v>130</v>
      </c>
      <c r="C77" s="28" t="s">
        <v>265</v>
      </c>
      <c r="D77" s="16"/>
      <c r="E77" s="6" t="s">
        <v>17</v>
      </c>
      <c r="F77" s="30" t="s">
        <v>16</v>
      </c>
      <c r="G77" s="36" t="s">
        <v>332</v>
      </c>
      <c r="H77" s="36" t="s">
        <v>325</v>
      </c>
      <c r="I77" s="37">
        <v>4.4000000000000004</v>
      </c>
      <c r="J77" s="14" t="s">
        <v>420</v>
      </c>
      <c r="K77" s="40" t="s">
        <v>188</v>
      </c>
      <c r="L77" s="40" t="s">
        <v>418</v>
      </c>
      <c r="M77" s="6" t="s">
        <v>195</v>
      </c>
      <c r="N77" s="16"/>
      <c r="O77" s="6">
        <v>40</v>
      </c>
      <c r="P77" s="6" t="s">
        <v>39</v>
      </c>
      <c r="Q77" s="6" t="s">
        <v>12</v>
      </c>
      <c r="R77" s="6" t="s">
        <v>15</v>
      </c>
      <c r="S77" s="6" t="s">
        <v>56</v>
      </c>
      <c r="T77" s="7" t="s">
        <v>35</v>
      </c>
    </row>
    <row r="78" spans="2:20" ht="29.4" customHeight="1" x14ac:dyDescent="0.3">
      <c r="B78" s="34" t="s">
        <v>131</v>
      </c>
      <c r="C78" s="6" t="s">
        <v>266</v>
      </c>
      <c r="D78" s="16"/>
      <c r="E78" s="6" t="s">
        <v>17</v>
      </c>
      <c r="F78" s="30" t="s">
        <v>16</v>
      </c>
      <c r="G78" s="30" t="s">
        <v>331</v>
      </c>
      <c r="H78" s="36" t="s">
        <v>326</v>
      </c>
      <c r="I78" s="37">
        <v>6.3</v>
      </c>
      <c r="J78" s="14" t="s">
        <v>420</v>
      </c>
      <c r="K78" s="40" t="s">
        <v>188</v>
      </c>
      <c r="L78" s="40" t="s">
        <v>418</v>
      </c>
      <c r="M78" s="6" t="s">
        <v>195</v>
      </c>
      <c r="N78" s="16"/>
      <c r="O78" s="6">
        <v>110</v>
      </c>
      <c r="P78" s="6" t="s">
        <v>45</v>
      </c>
      <c r="Q78" s="6" t="s">
        <v>12</v>
      </c>
      <c r="R78" s="6" t="s">
        <v>15</v>
      </c>
      <c r="S78" s="6" t="s">
        <v>235</v>
      </c>
      <c r="T78" s="7"/>
    </row>
    <row r="79" spans="2:20" ht="29.4" customHeight="1" x14ac:dyDescent="0.3">
      <c r="B79" s="34" t="s">
        <v>132</v>
      </c>
      <c r="C79" s="6" t="s">
        <v>267</v>
      </c>
      <c r="D79" s="16"/>
      <c r="E79" s="6" t="s">
        <v>17</v>
      </c>
      <c r="F79" s="30" t="s">
        <v>16</v>
      </c>
      <c r="G79" s="36" t="s">
        <v>331</v>
      </c>
      <c r="H79" s="36" t="s">
        <v>325</v>
      </c>
      <c r="I79" s="37">
        <v>4.5</v>
      </c>
      <c r="J79" s="14" t="s">
        <v>420</v>
      </c>
      <c r="K79" s="40" t="s">
        <v>188</v>
      </c>
      <c r="L79" s="40" t="s">
        <v>418</v>
      </c>
      <c r="M79" s="6" t="s">
        <v>195</v>
      </c>
      <c r="N79" s="16"/>
      <c r="O79" s="6">
        <v>60</v>
      </c>
      <c r="P79" s="6" t="s">
        <v>45</v>
      </c>
      <c r="Q79" s="6" t="s">
        <v>12</v>
      </c>
      <c r="R79" s="6" t="s">
        <v>15</v>
      </c>
      <c r="S79" s="6" t="s">
        <v>56</v>
      </c>
      <c r="T79" s="7" t="s">
        <v>35</v>
      </c>
    </row>
    <row r="80" spans="2:20" ht="29.4" customHeight="1" x14ac:dyDescent="0.3">
      <c r="B80" s="34" t="s">
        <v>133</v>
      </c>
      <c r="C80" s="6" t="s">
        <v>268</v>
      </c>
      <c r="D80" s="16"/>
      <c r="E80" s="6" t="s">
        <v>17</v>
      </c>
      <c r="F80" s="30" t="s">
        <v>16</v>
      </c>
      <c r="G80" s="36" t="s">
        <v>32</v>
      </c>
      <c r="H80" s="36" t="s">
        <v>32</v>
      </c>
      <c r="I80" s="30" t="s">
        <v>32</v>
      </c>
      <c r="J80" s="51" t="s">
        <v>368</v>
      </c>
      <c r="K80" s="50" t="s">
        <v>387</v>
      </c>
      <c r="L80" s="50" t="s">
        <v>387</v>
      </c>
      <c r="M80" s="6" t="s">
        <v>195</v>
      </c>
      <c r="N80" s="16"/>
      <c r="O80" s="6">
        <f>685+95+45+210</f>
        <v>1035</v>
      </c>
      <c r="P80" s="6" t="s">
        <v>32</v>
      </c>
      <c r="Q80" s="6" t="s">
        <v>32</v>
      </c>
      <c r="R80" s="6" t="s">
        <v>32</v>
      </c>
      <c r="S80" s="6" t="s">
        <v>32</v>
      </c>
      <c r="T80" s="7"/>
    </row>
    <row r="81" spans="2:20" ht="29.4" customHeight="1" x14ac:dyDescent="0.3">
      <c r="B81" s="34" t="s">
        <v>134</v>
      </c>
      <c r="C81" s="6" t="s">
        <v>269</v>
      </c>
      <c r="D81" s="20"/>
      <c r="E81" s="6" t="s">
        <v>17</v>
      </c>
      <c r="F81" s="30" t="s">
        <v>16</v>
      </c>
      <c r="G81" s="36" t="s">
        <v>332</v>
      </c>
      <c r="H81" s="36" t="s">
        <v>326</v>
      </c>
      <c r="I81" s="37" t="s">
        <v>270</v>
      </c>
      <c r="J81" s="6" t="s">
        <v>370</v>
      </c>
      <c r="K81" s="40" t="s">
        <v>188</v>
      </c>
      <c r="L81" s="40" t="s">
        <v>188</v>
      </c>
      <c r="M81" s="6" t="s">
        <v>195</v>
      </c>
      <c r="N81" s="20"/>
      <c r="O81" s="6">
        <v>135</v>
      </c>
      <c r="P81" s="6" t="s">
        <v>39</v>
      </c>
      <c r="Q81" s="6" t="s">
        <v>12</v>
      </c>
      <c r="R81" s="6" t="s">
        <v>36</v>
      </c>
      <c r="S81" s="6" t="s">
        <v>19</v>
      </c>
      <c r="T81" s="7" t="s">
        <v>55</v>
      </c>
    </row>
    <row r="82" spans="2:20" ht="29.4" customHeight="1" x14ac:dyDescent="0.3">
      <c r="B82" s="34" t="s">
        <v>135</v>
      </c>
      <c r="C82" s="6" t="s">
        <v>245</v>
      </c>
      <c r="D82" s="17"/>
      <c r="E82" s="6" t="s">
        <v>17</v>
      </c>
      <c r="F82" s="30" t="s">
        <v>16</v>
      </c>
      <c r="G82" s="36" t="s">
        <v>332</v>
      </c>
      <c r="H82" s="36" t="s">
        <v>324</v>
      </c>
      <c r="I82" s="37">
        <v>3.8</v>
      </c>
      <c r="J82" s="6" t="s">
        <v>370</v>
      </c>
      <c r="K82" s="40" t="s">
        <v>188</v>
      </c>
      <c r="L82" s="40" t="s">
        <v>188</v>
      </c>
      <c r="M82" s="6" t="s">
        <v>195</v>
      </c>
      <c r="N82" s="17"/>
      <c r="O82" s="6">
        <v>375</v>
      </c>
      <c r="P82" s="6" t="s">
        <v>39</v>
      </c>
      <c r="Q82" s="6" t="s">
        <v>12</v>
      </c>
      <c r="R82" s="6" t="s">
        <v>13</v>
      </c>
      <c r="S82" s="6" t="s">
        <v>19</v>
      </c>
      <c r="T82" s="7"/>
    </row>
    <row r="83" spans="2:20" ht="29.4" customHeight="1" x14ac:dyDescent="0.3">
      <c r="B83" s="34" t="s">
        <v>401</v>
      </c>
      <c r="C83" s="6" t="s">
        <v>246</v>
      </c>
      <c r="D83" s="18"/>
      <c r="E83" s="6" t="s">
        <v>339</v>
      </c>
      <c r="F83" s="30" t="s">
        <v>16</v>
      </c>
      <c r="G83" s="36" t="s">
        <v>32</v>
      </c>
      <c r="H83" s="36" t="s">
        <v>32</v>
      </c>
      <c r="I83" s="37">
        <v>3.5</v>
      </c>
      <c r="J83" s="6" t="s">
        <v>370</v>
      </c>
      <c r="K83" s="40" t="s">
        <v>188</v>
      </c>
      <c r="L83" s="40" t="s">
        <v>188</v>
      </c>
      <c r="M83" s="6" t="s">
        <v>195</v>
      </c>
      <c r="N83" s="18"/>
      <c r="O83" s="6">
        <v>110</v>
      </c>
      <c r="P83" s="6" t="s">
        <v>39</v>
      </c>
      <c r="Q83" s="6" t="s">
        <v>18</v>
      </c>
      <c r="R83" s="6" t="s">
        <v>29</v>
      </c>
      <c r="S83" s="6" t="s">
        <v>19</v>
      </c>
      <c r="T83" s="7" t="s">
        <v>390</v>
      </c>
    </row>
    <row r="84" spans="2:20" ht="29.4" customHeight="1" x14ac:dyDescent="0.3">
      <c r="B84" s="34" t="s">
        <v>402</v>
      </c>
      <c r="C84" s="6" t="s">
        <v>247</v>
      </c>
      <c r="D84" s="18"/>
      <c r="E84" s="6" t="s">
        <v>339</v>
      </c>
      <c r="F84" s="30" t="s">
        <v>16</v>
      </c>
      <c r="G84" s="36" t="s">
        <v>32</v>
      </c>
      <c r="H84" s="36" t="s">
        <v>32</v>
      </c>
      <c r="I84" s="37">
        <v>3.5</v>
      </c>
      <c r="J84" s="6" t="s">
        <v>370</v>
      </c>
      <c r="K84" s="40" t="s">
        <v>188</v>
      </c>
      <c r="L84" s="40" t="s">
        <v>188</v>
      </c>
      <c r="M84" s="6" t="s">
        <v>195</v>
      </c>
      <c r="N84" s="18"/>
      <c r="O84" s="6">
        <v>135</v>
      </c>
      <c r="P84" s="6" t="s">
        <v>39</v>
      </c>
      <c r="Q84" s="6" t="s">
        <v>18</v>
      </c>
      <c r="R84" s="6" t="s">
        <v>29</v>
      </c>
      <c r="S84" s="6" t="s">
        <v>19</v>
      </c>
      <c r="T84" s="7" t="s">
        <v>390</v>
      </c>
    </row>
    <row r="85" spans="2:20" ht="29.4" customHeight="1" x14ac:dyDescent="0.3">
      <c r="B85" s="34" t="s">
        <v>136</v>
      </c>
      <c r="C85" s="6" t="s">
        <v>248</v>
      </c>
      <c r="D85" s="18"/>
      <c r="E85" s="6" t="s">
        <v>17</v>
      </c>
      <c r="F85" s="30" t="s">
        <v>16</v>
      </c>
      <c r="G85" s="36" t="s">
        <v>32</v>
      </c>
      <c r="H85" s="36" t="s">
        <v>32</v>
      </c>
      <c r="I85" s="37">
        <v>3.5</v>
      </c>
      <c r="J85" s="6" t="s">
        <v>370</v>
      </c>
      <c r="K85" s="40" t="s">
        <v>188</v>
      </c>
      <c r="L85" s="40" t="s">
        <v>188</v>
      </c>
      <c r="M85" s="6" t="s">
        <v>195</v>
      </c>
      <c r="N85" s="18"/>
      <c r="O85" s="6">
        <v>235</v>
      </c>
      <c r="P85" s="6" t="s">
        <v>39</v>
      </c>
      <c r="Q85" s="6" t="s">
        <v>30</v>
      </c>
      <c r="R85" s="6" t="s">
        <v>29</v>
      </c>
      <c r="S85" s="6" t="s">
        <v>19</v>
      </c>
      <c r="T85" s="7" t="s">
        <v>390</v>
      </c>
    </row>
    <row r="86" spans="2:20" ht="29.4" customHeight="1" x14ac:dyDescent="0.3">
      <c r="B86" s="34" t="s">
        <v>137</v>
      </c>
      <c r="C86" s="6" t="s">
        <v>421</v>
      </c>
      <c r="D86" s="31"/>
      <c r="E86" s="6" t="s">
        <v>17</v>
      </c>
      <c r="F86" s="30" t="s">
        <v>16</v>
      </c>
      <c r="G86" s="36" t="s">
        <v>332</v>
      </c>
      <c r="H86" s="36" t="s">
        <v>325</v>
      </c>
      <c r="I86" s="37">
        <v>4.5</v>
      </c>
      <c r="J86" s="14" t="s">
        <v>420</v>
      </c>
      <c r="K86" s="40" t="s">
        <v>188</v>
      </c>
      <c r="L86" s="50" t="s">
        <v>373</v>
      </c>
      <c r="M86" s="6" t="s">
        <v>195</v>
      </c>
      <c r="N86" s="31"/>
      <c r="O86" s="6">
        <v>255</v>
      </c>
      <c r="P86" s="6" t="s">
        <v>39</v>
      </c>
      <c r="Q86" s="6" t="s">
        <v>12</v>
      </c>
      <c r="R86" s="6" t="s">
        <v>15</v>
      </c>
      <c r="S86" s="6" t="s">
        <v>323</v>
      </c>
      <c r="T86" s="7"/>
    </row>
    <row r="87" spans="2:20" ht="29.4" customHeight="1" x14ac:dyDescent="0.3">
      <c r="B87" s="34" t="s">
        <v>138</v>
      </c>
      <c r="C87" s="6" t="s">
        <v>299</v>
      </c>
      <c r="D87" s="17"/>
      <c r="E87" s="6" t="s">
        <v>17</v>
      </c>
      <c r="F87" s="30" t="s">
        <v>16</v>
      </c>
      <c r="G87" s="36" t="s">
        <v>332</v>
      </c>
      <c r="H87" s="36" t="s">
        <v>325</v>
      </c>
      <c r="I87" s="37">
        <v>5</v>
      </c>
      <c r="J87" s="6" t="s">
        <v>365</v>
      </c>
      <c r="K87" s="40" t="s">
        <v>188</v>
      </c>
      <c r="L87" s="40" t="s">
        <v>188</v>
      </c>
      <c r="M87" s="6" t="s">
        <v>195</v>
      </c>
      <c r="N87" s="17"/>
      <c r="O87" s="6">
        <v>180</v>
      </c>
      <c r="P87" s="6" t="s">
        <v>39</v>
      </c>
      <c r="Q87" s="6" t="s">
        <v>12</v>
      </c>
      <c r="R87" s="6" t="s">
        <v>36</v>
      </c>
      <c r="S87" s="6" t="s">
        <v>19</v>
      </c>
      <c r="T87" s="7"/>
    </row>
    <row r="88" spans="2:20" ht="29.4" customHeight="1" x14ac:dyDescent="0.3">
      <c r="B88" s="34" t="s">
        <v>139</v>
      </c>
      <c r="C88" s="6" t="s">
        <v>250</v>
      </c>
      <c r="D88" s="20"/>
      <c r="E88" s="6" t="s">
        <v>17</v>
      </c>
      <c r="F88" s="30" t="s">
        <v>16</v>
      </c>
      <c r="G88" s="36" t="s">
        <v>332</v>
      </c>
      <c r="H88" s="36" t="s">
        <v>324</v>
      </c>
      <c r="I88" s="37">
        <v>3.1</v>
      </c>
      <c r="J88" s="6" t="s">
        <v>370</v>
      </c>
      <c r="K88" s="40" t="s">
        <v>188</v>
      </c>
      <c r="L88" s="40" t="s">
        <v>188</v>
      </c>
      <c r="M88" s="6" t="s">
        <v>195</v>
      </c>
      <c r="N88" s="20"/>
      <c r="O88" s="6">
        <v>135</v>
      </c>
      <c r="P88" s="6" t="s">
        <v>39</v>
      </c>
      <c r="Q88" s="6" t="s">
        <v>12</v>
      </c>
      <c r="R88" s="6" t="s">
        <v>15</v>
      </c>
      <c r="S88" s="6" t="s">
        <v>19</v>
      </c>
      <c r="T88" s="7" t="s">
        <v>55</v>
      </c>
    </row>
    <row r="89" spans="2:20" ht="29.4" customHeight="1" x14ac:dyDescent="0.3">
      <c r="B89" s="34" t="s">
        <v>403</v>
      </c>
      <c r="C89" s="6" t="s">
        <v>252</v>
      </c>
      <c r="D89" s="16"/>
      <c r="E89" s="6" t="s">
        <v>339</v>
      </c>
      <c r="F89" s="30" t="s">
        <v>16</v>
      </c>
      <c r="G89" s="30" t="s">
        <v>32</v>
      </c>
      <c r="H89" s="30" t="s">
        <v>32</v>
      </c>
      <c r="I89" s="30">
        <v>3.5</v>
      </c>
      <c r="J89" s="6" t="s">
        <v>370</v>
      </c>
      <c r="K89" s="40" t="s">
        <v>188</v>
      </c>
      <c r="L89" s="40" t="s">
        <v>188</v>
      </c>
      <c r="M89" s="6" t="s">
        <v>195</v>
      </c>
      <c r="N89" s="16"/>
      <c r="O89" s="6">
        <v>115</v>
      </c>
      <c r="P89" s="6">
        <v>50</v>
      </c>
      <c r="Q89" s="6" t="s">
        <v>18</v>
      </c>
      <c r="R89" s="6" t="s">
        <v>29</v>
      </c>
      <c r="S89" s="6" t="s">
        <v>19</v>
      </c>
      <c r="T89" s="7"/>
    </row>
    <row r="90" spans="2:20" ht="29.4" customHeight="1" x14ac:dyDescent="0.3">
      <c r="B90" s="34" t="s">
        <v>140</v>
      </c>
      <c r="C90" s="6" t="s">
        <v>251</v>
      </c>
      <c r="D90" s="5"/>
      <c r="E90" s="6" t="s">
        <v>17</v>
      </c>
      <c r="F90" s="30" t="s">
        <v>16</v>
      </c>
      <c r="G90" s="30" t="s">
        <v>330</v>
      </c>
      <c r="H90" s="36" t="s">
        <v>326</v>
      </c>
      <c r="I90" s="37">
        <v>5.4</v>
      </c>
      <c r="J90" s="51" t="s">
        <v>368</v>
      </c>
      <c r="K90" s="40" t="s">
        <v>188</v>
      </c>
      <c r="L90" s="40" t="s">
        <v>418</v>
      </c>
      <c r="M90" s="6" t="s">
        <v>195</v>
      </c>
      <c r="N90" s="5"/>
      <c r="O90" s="6">
        <v>245</v>
      </c>
      <c r="P90" s="6">
        <v>50</v>
      </c>
      <c r="Q90" s="6" t="s">
        <v>12</v>
      </c>
      <c r="R90" s="6" t="s">
        <v>15</v>
      </c>
      <c r="S90" s="6" t="s">
        <v>253</v>
      </c>
      <c r="T90" s="7"/>
    </row>
    <row r="91" spans="2:20" ht="29.4" customHeight="1" x14ac:dyDescent="0.3">
      <c r="B91" s="34" t="s">
        <v>141</v>
      </c>
      <c r="C91" s="6" t="s">
        <v>249</v>
      </c>
      <c r="D91" s="17"/>
      <c r="E91" s="6" t="s">
        <v>17</v>
      </c>
      <c r="F91" s="30" t="s">
        <v>16</v>
      </c>
      <c r="G91" s="30" t="s">
        <v>331</v>
      </c>
      <c r="H91" s="36" t="s">
        <v>324</v>
      </c>
      <c r="I91" s="37">
        <v>3.3</v>
      </c>
      <c r="J91" s="6" t="s">
        <v>370</v>
      </c>
      <c r="K91" s="40" t="s">
        <v>188</v>
      </c>
      <c r="L91" s="40" t="s">
        <v>188</v>
      </c>
      <c r="M91" s="6" t="s">
        <v>195</v>
      </c>
      <c r="N91" s="17"/>
      <c r="O91" s="6">
        <v>185</v>
      </c>
      <c r="P91" s="6">
        <v>50</v>
      </c>
      <c r="Q91" s="6" t="s">
        <v>12</v>
      </c>
      <c r="R91" s="6" t="s">
        <v>14</v>
      </c>
      <c r="S91" s="6" t="s">
        <v>19</v>
      </c>
      <c r="T91" s="7"/>
    </row>
    <row r="92" spans="2:20" ht="29.4" customHeight="1" x14ac:dyDescent="0.3">
      <c r="B92" s="34" t="s">
        <v>142</v>
      </c>
      <c r="C92" s="6" t="s">
        <v>49</v>
      </c>
      <c r="D92" s="20"/>
      <c r="E92" s="6" t="s">
        <v>17</v>
      </c>
      <c r="F92" s="30" t="s">
        <v>16</v>
      </c>
      <c r="G92" s="36" t="s">
        <v>332</v>
      </c>
      <c r="H92" s="36" t="s">
        <v>325</v>
      </c>
      <c r="I92" s="37">
        <v>5.3</v>
      </c>
      <c r="J92" s="6" t="s">
        <v>365</v>
      </c>
      <c r="K92" s="50" t="s">
        <v>388</v>
      </c>
      <c r="L92" s="50" t="s">
        <v>388</v>
      </c>
      <c r="M92" s="6" t="s">
        <v>195</v>
      </c>
      <c r="N92" s="20"/>
      <c r="O92" s="6">
        <v>120</v>
      </c>
      <c r="P92" s="6" t="s">
        <v>39</v>
      </c>
      <c r="Q92" s="6" t="s">
        <v>26</v>
      </c>
      <c r="R92" s="6" t="s">
        <v>13</v>
      </c>
      <c r="S92" s="6" t="s">
        <v>19</v>
      </c>
      <c r="T92" s="7" t="s">
        <v>35</v>
      </c>
    </row>
    <row r="93" spans="2:20" ht="29.4" customHeight="1" x14ac:dyDescent="0.3">
      <c r="B93" s="34" t="s">
        <v>143</v>
      </c>
      <c r="C93" s="6" t="s">
        <v>37</v>
      </c>
      <c r="D93" s="21"/>
      <c r="E93" s="6" t="s">
        <v>17</v>
      </c>
      <c r="F93" s="30" t="s">
        <v>16</v>
      </c>
      <c r="G93" s="36" t="s">
        <v>332</v>
      </c>
      <c r="H93" s="36" t="s">
        <v>324</v>
      </c>
      <c r="I93" s="37">
        <v>4.2</v>
      </c>
      <c r="J93" s="6" t="s">
        <v>365</v>
      </c>
      <c r="K93" s="50" t="s">
        <v>394</v>
      </c>
      <c r="L93" s="50" t="s">
        <v>394</v>
      </c>
      <c r="M93" s="6" t="s">
        <v>195</v>
      </c>
      <c r="N93" s="21"/>
      <c r="O93" s="6">
        <v>340</v>
      </c>
      <c r="P93" s="6" t="s">
        <v>39</v>
      </c>
      <c r="Q93" s="6" t="s">
        <v>12</v>
      </c>
      <c r="R93" s="6" t="s">
        <v>36</v>
      </c>
      <c r="S93" s="6" t="s">
        <v>19</v>
      </c>
      <c r="T93" s="7" t="s">
        <v>55</v>
      </c>
    </row>
    <row r="94" spans="2:20" ht="29.4" customHeight="1" x14ac:dyDescent="0.3">
      <c r="B94" s="34" t="s">
        <v>144</v>
      </c>
      <c r="C94" s="6" t="s">
        <v>422</v>
      </c>
      <c r="D94" s="32"/>
      <c r="E94" s="6" t="s">
        <v>17</v>
      </c>
      <c r="F94" s="30" t="s">
        <v>16</v>
      </c>
      <c r="G94" s="36" t="s">
        <v>332</v>
      </c>
      <c r="H94" s="36" t="s">
        <v>325</v>
      </c>
      <c r="I94" s="37">
        <v>4.5999999999999996</v>
      </c>
      <c r="J94" s="6" t="s">
        <v>60</v>
      </c>
      <c r="K94" s="50" t="s">
        <v>371</v>
      </c>
      <c r="L94" s="50" t="s">
        <v>371</v>
      </c>
      <c r="M94" s="6" t="s">
        <v>195</v>
      </c>
      <c r="N94" s="32"/>
      <c r="O94" s="6">
        <v>60</v>
      </c>
      <c r="P94" s="6" t="s">
        <v>39</v>
      </c>
      <c r="Q94" s="6" t="s">
        <v>12</v>
      </c>
      <c r="R94" s="6" t="s">
        <v>13</v>
      </c>
      <c r="S94" s="6" t="s">
        <v>19</v>
      </c>
      <c r="T94" s="7"/>
    </row>
    <row r="95" spans="2:20" ht="29.4" customHeight="1" x14ac:dyDescent="0.3">
      <c r="B95" s="34" t="s">
        <v>145</v>
      </c>
      <c r="C95" s="6" t="s">
        <v>337</v>
      </c>
      <c r="D95" s="26"/>
      <c r="E95" s="6" t="s">
        <v>17</v>
      </c>
      <c r="F95" s="30" t="s">
        <v>16</v>
      </c>
      <c r="G95" s="30" t="s">
        <v>333</v>
      </c>
      <c r="H95" s="36" t="s">
        <v>326</v>
      </c>
      <c r="I95" s="37">
        <v>5.7</v>
      </c>
      <c r="J95" s="6" t="s">
        <v>365</v>
      </c>
      <c r="K95" s="40" t="s">
        <v>188</v>
      </c>
      <c r="L95" s="40" t="s">
        <v>188</v>
      </c>
      <c r="M95" s="6" t="s">
        <v>196</v>
      </c>
      <c r="N95" s="26"/>
      <c r="O95" s="6">
        <v>635</v>
      </c>
      <c r="P95" s="6" t="s">
        <v>38</v>
      </c>
      <c r="Q95" s="6" t="s">
        <v>12</v>
      </c>
      <c r="R95" s="33" t="s">
        <v>13</v>
      </c>
      <c r="S95" s="6" t="s">
        <v>42</v>
      </c>
      <c r="T95" s="7"/>
    </row>
    <row r="96" spans="2:20" ht="29.4" customHeight="1" x14ac:dyDescent="0.3">
      <c r="B96" s="34" t="s">
        <v>146</v>
      </c>
      <c r="C96" s="28" t="s">
        <v>256</v>
      </c>
      <c r="D96" s="5"/>
      <c r="E96" s="6" t="s">
        <v>17</v>
      </c>
      <c r="F96" s="30" t="s">
        <v>16</v>
      </c>
      <c r="G96" s="30" t="s">
        <v>331</v>
      </c>
      <c r="H96" s="36" t="s">
        <v>324</v>
      </c>
      <c r="I96" s="37">
        <v>3.1</v>
      </c>
      <c r="J96" s="6" t="s">
        <v>370</v>
      </c>
      <c r="K96" s="40" t="s">
        <v>386</v>
      </c>
      <c r="L96" s="40" t="s">
        <v>386</v>
      </c>
      <c r="M96" s="6" t="s">
        <v>195</v>
      </c>
      <c r="N96" s="5"/>
      <c r="O96" s="6">
        <v>205</v>
      </c>
      <c r="P96" s="6">
        <v>50</v>
      </c>
      <c r="Q96" s="6" t="s">
        <v>12</v>
      </c>
      <c r="R96" s="6" t="s">
        <v>36</v>
      </c>
      <c r="S96" s="6" t="s">
        <v>341</v>
      </c>
      <c r="T96" s="7"/>
    </row>
    <row r="97" spans="2:20" ht="29.4" customHeight="1" x14ac:dyDescent="0.3">
      <c r="B97" s="34" t="s">
        <v>404</v>
      </c>
      <c r="C97" s="6" t="s">
        <v>257</v>
      </c>
      <c r="D97" s="16"/>
      <c r="E97" s="6" t="s">
        <v>339</v>
      </c>
      <c r="F97" s="30" t="s">
        <v>16</v>
      </c>
      <c r="G97" s="30" t="s">
        <v>32</v>
      </c>
      <c r="H97" s="36" t="s">
        <v>32</v>
      </c>
      <c r="I97" s="30">
        <v>3.5</v>
      </c>
      <c r="J97" s="6" t="s">
        <v>60</v>
      </c>
      <c r="K97" s="50" t="s">
        <v>371</v>
      </c>
      <c r="L97" s="50" t="s">
        <v>371</v>
      </c>
      <c r="M97" s="6" t="s">
        <v>195</v>
      </c>
      <c r="N97" s="16"/>
      <c r="O97" s="6">
        <f>350+295+170+115+1105+85+55</f>
        <v>2175</v>
      </c>
      <c r="P97" s="6">
        <v>50</v>
      </c>
      <c r="Q97" s="6" t="s">
        <v>18</v>
      </c>
      <c r="R97" s="6" t="s">
        <v>29</v>
      </c>
      <c r="S97" s="6" t="s">
        <v>19</v>
      </c>
      <c r="T97" s="7" t="s">
        <v>258</v>
      </c>
    </row>
    <row r="98" spans="2:20" ht="29.4" customHeight="1" x14ac:dyDescent="0.3">
      <c r="B98" s="34" t="s">
        <v>405</v>
      </c>
      <c r="C98" s="6" t="s">
        <v>374</v>
      </c>
      <c r="D98" s="25"/>
      <c r="E98" s="6" t="s">
        <v>339</v>
      </c>
      <c r="F98" s="30" t="s">
        <v>16</v>
      </c>
      <c r="G98" s="36" t="s">
        <v>32</v>
      </c>
      <c r="H98" s="36" t="s">
        <v>32</v>
      </c>
      <c r="I98" s="30" t="s">
        <v>32</v>
      </c>
      <c r="J98" s="6" t="s">
        <v>363</v>
      </c>
      <c r="K98" s="40" t="s">
        <v>188</v>
      </c>
      <c r="L98" s="40" t="s">
        <v>188</v>
      </c>
      <c r="M98" s="6" t="s">
        <v>196</v>
      </c>
      <c r="N98" s="25"/>
      <c r="O98" s="6">
        <v>110</v>
      </c>
      <c r="P98" s="6" t="s">
        <v>39</v>
      </c>
      <c r="Q98" s="6" t="s">
        <v>18</v>
      </c>
      <c r="R98" s="6" t="s">
        <v>29</v>
      </c>
      <c r="S98" s="6" t="s">
        <v>19</v>
      </c>
      <c r="T98" s="7"/>
    </row>
    <row r="99" spans="2:20" ht="29.4" customHeight="1" x14ac:dyDescent="0.3">
      <c r="B99" s="34" t="s">
        <v>147</v>
      </c>
      <c r="C99" s="6" t="s">
        <v>375</v>
      </c>
      <c r="D99" s="26"/>
      <c r="E99" s="6" t="s">
        <v>17</v>
      </c>
      <c r="F99" s="30" t="s">
        <v>16</v>
      </c>
      <c r="G99" s="36" t="s">
        <v>332</v>
      </c>
      <c r="H99" s="36" t="s">
        <v>324</v>
      </c>
      <c r="I99" s="37">
        <v>3.6</v>
      </c>
      <c r="J99" s="6" t="s">
        <v>363</v>
      </c>
      <c r="K99" s="40" t="s">
        <v>188</v>
      </c>
      <c r="L99" s="40" t="s">
        <v>188</v>
      </c>
      <c r="M99" s="6" t="s">
        <v>196</v>
      </c>
      <c r="N99" s="26"/>
      <c r="O99" s="6">
        <v>70</v>
      </c>
      <c r="P99" s="6" t="s">
        <v>39</v>
      </c>
      <c r="Q99" s="6" t="s">
        <v>26</v>
      </c>
      <c r="R99" s="6" t="s">
        <v>15</v>
      </c>
      <c r="S99" s="6" t="s">
        <v>340</v>
      </c>
      <c r="T99" s="7"/>
    </row>
    <row r="100" spans="2:20" ht="29.4" customHeight="1" x14ac:dyDescent="0.3">
      <c r="B100" s="34" t="s">
        <v>148</v>
      </c>
      <c r="C100" s="6" t="s">
        <v>376</v>
      </c>
      <c r="D100" s="25"/>
      <c r="E100" s="6" t="s">
        <v>17</v>
      </c>
      <c r="F100" s="30" t="s">
        <v>16</v>
      </c>
      <c r="G100" s="36" t="s">
        <v>332</v>
      </c>
      <c r="H100" s="36" t="s">
        <v>325</v>
      </c>
      <c r="I100" s="37">
        <v>4.5</v>
      </c>
      <c r="J100" s="6" t="s">
        <v>365</v>
      </c>
      <c r="K100" s="40" t="s">
        <v>188</v>
      </c>
      <c r="L100" s="40" t="s">
        <v>188</v>
      </c>
      <c r="M100" s="6" t="s">
        <v>196</v>
      </c>
      <c r="N100" s="25"/>
      <c r="O100" s="6">
        <v>345</v>
      </c>
      <c r="P100" s="6" t="s">
        <v>39</v>
      </c>
      <c r="Q100" s="6" t="s">
        <v>12</v>
      </c>
      <c r="R100" s="6" t="s">
        <v>15</v>
      </c>
      <c r="S100" s="6" t="s">
        <v>238</v>
      </c>
      <c r="T100" s="7"/>
    </row>
    <row r="101" spans="2:20" ht="29.4" customHeight="1" x14ac:dyDescent="0.3">
      <c r="B101" s="34" t="s">
        <v>149</v>
      </c>
      <c r="C101" s="6" t="s">
        <v>378</v>
      </c>
      <c r="D101" s="26"/>
      <c r="E101" s="6" t="s">
        <v>17</v>
      </c>
      <c r="F101" s="30" t="s">
        <v>16</v>
      </c>
      <c r="G101" s="30" t="s">
        <v>332</v>
      </c>
      <c r="H101" s="36" t="s">
        <v>324</v>
      </c>
      <c r="I101" s="37">
        <v>4.0999999999999996</v>
      </c>
      <c r="J101" s="6" t="s">
        <v>365</v>
      </c>
      <c r="K101" s="40" t="s">
        <v>188</v>
      </c>
      <c r="L101" s="40" t="s">
        <v>423</v>
      </c>
      <c r="M101" s="6" t="s">
        <v>196</v>
      </c>
      <c r="N101" s="26"/>
      <c r="O101" s="6">
        <v>150</v>
      </c>
      <c r="P101" s="6" t="s">
        <v>39</v>
      </c>
      <c r="Q101" s="6" t="s">
        <v>12</v>
      </c>
      <c r="R101" s="6" t="s">
        <v>15</v>
      </c>
      <c r="S101" s="6" t="s">
        <v>237</v>
      </c>
      <c r="T101" s="7" t="s">
        <v>338</v>
      </c>
    </row>
    <row r="102" spans="2:20" ht="29.4" customHeight="1" x14ac:dyDescent="0.3">
      <c r="B102" s="34" t="s">
        <v>150</v>
      </c>
      <c r="C102" s="6" t="s">
        <v>379</v>
      </c>
      <c r="D102" s="25"/>
      <c r="E102" s="6" t="s">
        <v>17</v>
      </c>
      <c r="F102" s="30" t="s">
        <v>16</v>
      </c>
      <c r="G102" s="30" t="s">
        <v>32</v>
      </c>
      <c r="H102" s="36" t="s">
        <v>32</v>
      </c>
      <c r="I102" s="30" t="s">
        <v>32</v>
      </c>
      <c r="J102" s="51" t="s">
        <v>368</v>
      </c>
      <c r="K102" s="40" t="s">
        <v>377</v>
      </c>
      <c r="L102" s="40" t="s">
        <v>377</v>
      </c>
      <c r="M102" s="6" t="s">
        <v>196</v>
      </c>
      <c r="N102" s="25"/>
      <c r="O102" s="6">
        <v>230</v>
      </c>
      <c r="P102" s="6" t="s">
        <v>39</v>
      </c>
      <c r="Q102" s="30" t="s">
        <v>30</v>
      </c>
      <c r="R102" s="6" t="s">
        <v>29</v>
      </c>
      <c r="S102" s="6" t="s">
        <v>19</v>
      </c>
      <c r="T102" s="7" t="s">
        <v>236</v>
      </c>
    </row>
    <row r="103" spans="2:20" ht="29.4" customHeight="1" x14ac:dyDescent="0.3">
      <c r="B103" s="34" t="s">
        <v>151</v>
      </c>
      <c r="C103" s="6" t="s">
        <v>383</v>
      </c>
      <c r="D103" s="26"/>
      <c r="E103" s="6" t="s">
        <v>17</v>
      </c>
      <c r="F103" s="30" t="s">
        <v>16</v>
      </c>
      <c r="G103" s="36" t="s">
        <v>32</v>
      </c>
      <c r="H103" s="36" t="s">
        <v>32</v>
      </c>
      <c r="I103" s="37">
        <v>4</v>
      </c>
      <c r="J103" s="51" t="s">
        <v>368</v>
      </c>
      <c r="K103" s="40" t="s">
        <v>188</v>
      </c>
      <c r="L103" s="40" t="s">
        <v>424</v>
      </c>
      <c r="M103" s="6" t="s">
        <v>196</v>
      </c>
      <c r="N103" s="26"/>
      <c r="O103" s="6">
        <v>95</v>
      </c>
      <c r="P103" s="6" t="s">
        <v>38</v>
      </c>
      <c r="Q103" s="6" t="s">
        <v>12</v>
      </c>
      <c r="R103" s="6" t="s">
        <v>15</v>
      </c>
      <c r="S103" s="6" t="s">
        <v>235</v>
      </c>
      <c r="T103" s="7" t="s">
        <v>40</v>
      </c>
    </row>
    <row r="104" spans="2:20" ht="29.4" customHeight="1" x14ac:dyDescent="0.3">
      <c r="B104" s="34" t="s">
        <v>152</v>
      </c>
      <c r="C104" s="6" t="s">
        <v>384</v>
      </c>
      <c r="D104" s="26"/>
      <c r="E104" s="6" t="s">
        <v>17</v>
      </c>
      <c r="F104" s="30" t="s">
        <v>16</v>
      </c>
      <c r="G104" s="36" t="s">
        <v>32</v>
      </c>
      <c r="H104" s="36" t="s">
        <v>32</v>
      </c>
      <c r="I104" s="37">
        <v>4.4000000000000004</v>
      </c>
      <c r="J104" s="51" t="s">
        <v>368</v>
      </c>
      <c r="K104" s="40" t="s">
        <v>188</v>
      </c>
      <c r="L104" s="40" t="s">
        <v>424</v>
      </c>
      <c r="M104" s="6" t="s">
        <v>196</v>
      </c>
      <c r="N104" s="26"/>
      <c r="O104" s="6">
        <v>80</v>
      </c>
      <c r="P104" s="6" t="s">
        <v>38</v>
      </c>
      <c r="Q104" s="6" t="s">
        <v>12</v>
      </c>
      <c r="R104" s="6" t="s">
        <v>15</v>
      </c>
      <c r="S104" s="6" t="s">
        <v>235</v>
      </c>
      <c r="T104" s="7" t="s">
        <v>40</v>
      </c>
    </row>
    <row r="105" spans="2:20" ht="29.4" customHeight="1" x14ac:dyDescent="0.3">
      <c r="B105" s="34" t="s">
        <v>153</v>
      </c>
      <c r="C105" s="6" t="s">
        <v>385</v>
      </c>
      <c r="D105" s="25"/>
      <c r="E105" s="6" t="s">
        <v>17</v>
      </c>
      <c r="F105" s="30" t="s">
        <v>16</v>
      </c>
      <c r="G105" s="36" t="s">
        <v>32</v>
      </c>
      <c r="H105" s="36" t="s">
        <v>32</v>
      </c>
      <c r="I105" s="30" t="s">
        <v>32</v>
      </c>
      <c r="J105" s="6" t="s">
        <v>363</v>
      </c>
      <c r="K105" s="40" t="s">
        <v>380</v>
      </c>
      <c r="L105" s="40" t="s">
        <v>380</v>
      </c>
      <c r="M105" s="6" t="s">
        <v>196</v>
      </c>
      <c r="N105" s="25"/>
      <c r="O105" s="6">
        <f>205+320+105+205+135+135+210+45+80+185+90+90+90+55</f>
        <v>1950</v>
      </c>
      <c r="P105" s="6" t="s">
        <v>32</v>
      </c>
      <c r="Q105" s="30" t="s">
        <v>32</v>
      </c>
      <c r="R105" s="30" t="s">
        <v>32</v>
      </c>
      <c r="S105" s="30" t="s">
        <v>32</v>
      </c>
      <c r="T105" s="7" t="s">
        <v>236</v>
      </c>
    </row>
    <row r="106" spans="2:20" ht="29.4" customHeight="1" x14ac:dyDescent="0.3">
      <c r="B106" s="34" t="s">
        <v>154</v>
      </c>
      <c r="C106" s="6" t="s">
        <v>244</v>
      </c>
      <c r="D106" s="18"/>
      <c r="E106" s="6" t="s">
        <v>17</v>
      </c>
      <c r="F106" s="30" t="s">
        <v>16</v>
      </c>
      <c r="G106" s="30" t="s">
        <v>332</v>
      </c>
      <c r="H106" s="36" t="s">
        <v>324</v>
      </c>
      <c r="I106" s="37">
        <v>3.2</v>
      </c>
      <c r="J106" s="6" t="s">
        <v>370</v>
      </c>
      <c r="K106" s="40" t="s">
        <v>188</v>
      </c>
      <c r="L106" s="40" t="s">
        <v>188</v>
      </c>
      <c r="M106" s="6" t="s">
        <v>195</v>
      </c>
      <c r="N106" s="18"/>
      <c r="O106" s="6">
        <v>445</v>
      </c>
      <c r="P106" s="6" t="s">
        <v>39</v>
      </c>
      <c r="Q106" s="6" t="s">
        <v>12</v>
      </c>
      <c r="R106" s="6" t="s">
        <v>14</v>
      </c>
      <c r="S106" s="6" t="s">
        <v>19</v>
      </c>
      <c r="T106" s="7"/>
    </row>
    <row r="107" spans="2:20" ht="29.4" customHeight="1" x14ac:dyDescent="0.3">
      <c r="B107" s="34" t="s">
        <v>155</v>
      </c>
      <c r="C107" s="6" t="s">
        <v>48</v>
      </c>
      <c r="D107" s="22"/>
      <c r="E107" s="6" t="s">
        <v>17</v>
      </c>
      <c r="F107" s="30" t="s">
        <v>16</v>
      </c>
      <c r="G107" s="36" t="s">
        <v>334</v>
      </c>
      <c r="H107" s="36" t="s">
        <v>326</v>
      </c>
      <c r="I107" s="37">
        <v>6</v>
      </c>
      <c r="J107" s="29" t="s">
        <v>393</v>
      </c>
      <c r="K107" s="40" t="s">
        <v>380</v>
      </c>
      <c r="L107" s="50" t="s">
        <v>425</v>
      </c>
      <c r="M107" s="6" t="s">
        <v>195</v>
      </c>
      <c r="N107" s="22"/>
      <c r="O107" s="6">
        <v>325</v>
      </c>
      <c r="P107" s="29" t="s">
        <v>336</v>
      </c>
      <c r="Q107" s="6" t="s">
        <v>12</v>
      </c>
      <c r="R107" s="6" t="s">
        <v>36</v>
      </c>
      <c r="S107" s="6" t="s">
        <v>253</v>
      </c>
      <c r="T107" s="7" t="s">
        <v>353</v>
      </c>
    </row>
    <row r="108" spans="2:20" ht="29.4" customHeight="1" x14ac:dyDescent="0.3">
      <c r="B108" s="34" t="s">
        <v>156</v>
      </c>
      <c r="C108" s="6" t="s">
        <v>47</v>
      </c>
      <c r="D108" s="22"/>
      <c r="E108" s="6" t="s">
        <v>17</v>
      </c>
      <c r="F108" s="30" t="s">
        <v>16</v>
      </c>
      <c r="G108" s="30" t="s">
        <v>332</v>
      </c>
      <c r="H108" s="36" t="s">
        <v>326</v>
      </c>
      <c r="I108" s="37">
        <v>5.7</v>
      </c>
      <c r="J108" s="6" t="s">
        <v>365</v>
      </c>
      <c r="K108" s="50" t="s">
        <v>392</v>
      </c>
      <c r="L108" s="50" t="s">
        <v>392</v>
      </c>
      <c r="M108" s="6" t="s">
        <v>195</v>
      </c>
      <c r="N108" s="22"/>
      <c r="O108" s="6">
        <v>120</v>
      </c>
      <c r="P108" s="6" t="s">
        <v>39</v>
      </c>
      <c r="Q108" s="6" t="s">
        <v>12</v>
      </c>
      <c r="R108" s="6" t="s">
        <v>15</v>
      </c>
      <c r="S108" s="6" t="s">
        <v>19</v>
      </c>
      <c r="T108" s="7"/>
    </row>
    <row r="109" spans="2:20" ht="29.4" customHeight="1" x14ac:dyDescent="0.3">
      <c r="B109" s="34" t="s">
        <v>157</v>
      </c>
      <c r="C109" s="6" t="s">
        <v>291</v>
      </c>
      <c r="D109" s="22"/>
      <c r="E109" s="6" t="s">
        <v>17</v>
      </c>
      <c r="F109" s="30" t="s">
        <v>16</v>
      </c>
      <c r="G109" s="30" t="s">
        <v>332</v>
      </c>
      <c r="H109" s="36" t="s">
        <v>326</v>
      </c>
      <c r="I109" s="37">
        <v>5.4</v>
      </c>
      <c r="J109" s="6" t="s">
        <v>365</v>
      </c>
      <c r="K109" s="50" t="s">
        <v>392</v>
      </c>
      <c r="L109" s="50" t="s">
        <v>392</v>
      </c>
      <c r="M109" s="6" t="s">
        <v>195</v>
      </c>
      <c r="N109" s="22"/>
      <c r="O109" s="6">
        <v>300</v>
      </c>
      <c r="P109" s="6" t="s">
        <v>39</v>
      </c>
      <c r="Q109" s="6" t="s">
        <v>12</v>
      </c>
      <c r="R109" s="6" t="s">
        <v>15</v>
      </c>
      <c r="S109" s="6" t="s">
        <v>19</v>
      </c>
      <c r="T109" s="7"/>
    </row>
    <row r="110" spans="2:20" ht="29.4" customHeight="1" x14ac:dyDescent="0.3">
      <c r="B110" s="34" t="s">
        <v>158</v>
      </c>
      <c r="C110" s="6" t="s">
        <v>288</v>
      </c>
      <c r="D110" s="21"/>
      <c r="E110" s="6" t="s">
        <v>17</v>
      </c>
      <c r="F110" s="30" t="s">
        <v>16</v>
      </c>
      <c r="G110" s="30" t="s">
        <v>332</v>
      </c>
      <c r="H110" s="36" t="s">
        <v>326</v>
      </c>
      <c r="I110" s="37">
        <v>5.4</v>
      </c>
      <c r="J110" s="6" t="s">
        <v>365</v>
      </c>
      <c r="K110" s="50" t="s">
        <v>391</v>
      </c>
      <c r="L110" s="50" t="s">
        <v>391</v>
      </c>
      <c r="M110" s="6" t="s">
        <v>195</v>
      </c>
      <c r="N110" s="21"/>
      <c r="O110" s="6">
        <v>195</v>
      </c>
      <c r="P110" s="6" t="s">
        <v>39</v>
      </c>
      <c r="Q110" s="6" t="s">
        <v>12</v>
      </c>
      <c r="R110" s="6" t="s">
        <v>15</v>
      </c>
      <c r="S110" s="6" t="s">
        <v>19</v>
      </c>
      <c r="T110" s="7"/>
    </row>
    <row r="111" spans="2:20" ht="29.4" customHeight="1" x14ac:dyDescent="0.3">
      <c r="B111" s="34" t="s">
        <v>159</v>
      </c>
      <c r="C111" s="6" t="s">
        <v>290</v>
      </c>
      <c r="D111" s="21"/>
      <c r="E111" s="6" t="s">
        <v>17</v>
      </c>
      <c r="F111" s="30" t="s">
        <v>16</v>
      </c>
      <c r="G111" s="30" t="s">
        <v>332</v>
      </c>
      <c r="H111" s="36" t="s">
        <v>326</v>
      </c>
      <c r="I111" s="37">
        <v>5.8</v>
      </c>
      <c r="J111" s="6" t="s">
        <v>365</v>
      </c>
      <c r="K111" s="50" t="s">
        <v>391</v>
      </c>
      <c r="L111" s="50" t="s">
        <v>391</v>
      </c>
      <c r="M111" s="6" t="s">
        <v>195</v>
      </c>
      <c r="N111" s="21"/>
      <c r="O111" s="6">
        <v>195</v>
      </c>
      <c r="P111" s="6" t="s">
        <v>39</v>
      </c>
      <c r="Q111" s="6" t="s">
        <v>12</v>
      </c>
      <c r="R111" s="6" t="s">
        <v>15</v>
      </c>
      <c r="S111" s="6" t="s">
        <v>19</v>
      </c>
      <c r="T111" s="7"/>
    </row>
    <row r="112" spans="2:20" ht="29.4" customHeight="1" x14ac:dyDescent="0.3">
      <c r="B112" s="34" t="s">
        <v>160</v>
      </c>
      <c r="C112" s="6" t="s">
        <v>313</v>
      </c>
      <c r="D112" s="32"/>
      <c r="E112" s="6" t="s">
        <v>17</v>
      </c>
      <c r="F112" s="30" t="s">
        <v>16</v>
      </c>
      <c r="G112" s="30" t="s">
        <v>332</v>
      </c>
      <c r="H112" s="36" t="s">
        <v>325</v>
      </c>
      <c r="I112" s="37">
        <v>5.2</v>
      </c>
      <c r="J112" s="6" t="s">
        <v>370</v>
      </c>
      <c r="K112" s="40" t="s">
        <v>188</v>
      </c>
      <c r="L112" s="40" t="s">
        <v>188</v>
      </c>
      <c r="M112" s="6" t="s">
        <v>195</v>
      </c>
      <c r="N112" s="32"/>
      <c r="O112" s="6">
        <v>505</v>
      </c>
      <c r="P112" s="6" t="s">
        <v>39</v>
      </c>
      <c r="Q112" s="6" t="s">
        <v>12</v>
      </c>
      <c r="R112" s="6" t="s">
        <v>36</v>
      </c>
      <c r="S112" s="6" t="s">
        <v>19</v>
      </c>
      <c r="T112" s="7"/>
    </row>
    <row r="113" spans="2:20" ht="29.4" customHeight="1" x14ac:dyDescent="0.3">
      <c r="B113" s="34" t="s">
        <v>161</v>
      </c>
      <c r="C113" s="6" t="s">
        <v>314</v>
      </c>
      <c r="D113" s="31"/>
      <c r="E113" s="6" t="s">
        <v>17</v>
      </c>
      <c r="F113" s="30" t="s">
        <v>16</v>
      </c>
      <c r="G113" s="30" t="s">
        <v>332</v>
      </c>
      <c r="H113" s="36" t="s">
        <v>324</v>
      </c>
      <c r="I113" s="37">
        <v>3.5</v>
      </c>
      <c r="J113" s="6" t="s">
        <v>363</v>
      </c>
      <c r="K113" s="40" t="s">
        <v>188</v>
      </c>
      <c r="L113" s="40" t="s">
        <v>188</v>
      </c>
      <c r="M113" s="6" t="s">
        <v>195</v>
      </c>
      <c r="N113" s="31"/>
      <c r="O113" s="6">
        <v>145</v>
      </c>
      <c r="P113" s="6" t="s">
        <v>39</v>
      </c>
      <c r="Q113" s="6" t="s">
        <v>12</v>
      </c>
      <c r="R113" s="6" t="s">
        <v>14</v>
      </c>
      <c r="S113" s="6" t="s">
        <v>19</v>
      </c>
      <c r="T113" s="7"/>
    </row>
    <row r="114" spans="2:20" ht="29.4" customHeight="1" x14ac:dyDescent="0.3">
      <c r="B114" s="34" t="s">
        <v>162</v>
      </c>
      <c r="C114" s="6" t="s">
        <v>315</v>
      </c>
      <c r="D114" s="31"/>
      <c r="E114" s="6" t="s">
        <v>17</v>
      </c>
      <c r="F114" s="30" t="s">
        <v>16</v>
      </c>
      <c r="G114" s="41" t="s">
        <v>32</v>
      </c>
      <c r="H114" s="41" t="s">
        <v>32</v>
      </c>
      <c r="I114" s="37" t="s">
        <v>32</v>
      </c>
      <c r="J114" s="6" t="s">
        <v>363</v>
      </c>
      <c r="K114" s="50" t="s">
        <v>371</v>
      </c>
      <c r="L114" s="50" t="s">
        <v>371</v>
      </c>
      <c r="M114" s="6" t="s">
        <v>195</v>
      </c>
      <c r="N114" s="31"/>
      <c r="O114" s="6">
        <f>405+155+140+120+100+140+100+100</f>
        <v>1260</v>
      </c>
      <c r="P114" s="6" t="s">
        <v>32</v>
      </c>
      <c r="Q114" s="30" t="s">
        <v>32</v>
      </c>
      <c r="R114" s="30" t="s">
        <v>32</v>
      </c>
      <c r="S114" s="30" t="s">
        <v>32</v>
      </c>
      <c r="T114" s="7"/>
    </row>
    <row r="115" spans="2:20" ht="29.4" customHeight="1" x14ac:dyDescent="0.3">
      <c r="B115" s="34" t="s">
        <v>163</v>
      </c>
      <c r="C115" s="6" t="s">
        <v>298</v>
      </c>
      <c r="D115" s="18"/>
      <c r="E115" s="6" t="s">
        <v>17</v>
      </c>
      <c r="F115" s="30" t="s">
        <v>16</v>
      </c>
      <c r="G115" s="30" t="s">
        <v>332</v>
      </c>
      <c r="H115" s="36" t="s">
        <v>325</v>
      </c>
      <c r="I115" s="37">
        <v>5</v>
      </c>
      <c r="J115" s="6" t="s">
        <v>365</v>
      </c>
      <c r="K115" s="40" t="s">
        <v>188</v>
      </c>
      <c r="L115" s="40" t="s">
        <v>188</v>
      </c>
      <c r="M115" s="6" t="s">
        <v>195</v>
      </c>
      <c r="N115" s="18"/>
      <c r="O115" s="6">
        <v>250</v>
      </c>
      <c r="P115" s="6" t="s">
        <v>39</v>
      </c>
      <c r="Q115" s="6" t="s">
        <v>12</v>
      </c>
      <c r="R115" s="6" t="s">
        <v>13</v>
      </c>
      <c r="S115" s="6" t="s">
        <v>19</v>
      </c>
      <c r="T115" s="7"/>
    </row>
    <row r="116" spans="2:20" ht="29.4" customHeight="1" x14ac:dyDescent="0.3">
      <c r="B116" s="34" t="s">
        <v>164</v>
      </c>
      <c r="C116" s="6" t="s">
        <v>34</v>
      </c>
      <c r="D116" s="31"/>
      <c r="E116" s="6" t="s">
        <v>17</v>
      </c>
      <c r="F116" s="30" t="s">
        <v>16</v>
      </c>
      <c r="G116" s="30" t="s">
        <v>332</v>
      </c>
      <c r="H116" s="36" t="s">
        <v>324</v>
      </c>
      <c r="I116" s="37">
        <v>4.4000000000000004</v>
      </c>
      <c r="J116" s="6" t="s">
        <v>365</v>
      </c>
      <c r="K116" s="40" t="s">
        <v>188</v>
      </c>
      <c r="L116" s="40" t="s">
        <v>188</v>
      </c>
      <c r="M116" s="6" t="s">
        <v>195</v>
      </c>
      <c r="N116" s="31"/>
      <c r="O116" s="6">
        <v>390</v>
      </c>
      <c r="P116" s="6" t="s">
        <v>39</v>
      </c>
      <c r="Q116" s="6" t="s">
        <v>12</v>
      </c>
      <c r="R116" s="6" t="s">
        <v>13</v>
      </c>
      <c r="S116" s="6" t="s">
        <v>19</v>
      </c>
      <c r="T116" s="7"/>
    </row>
    <row r="117" spans="2:20" ht="29.4" customHeight="1" x14ac:dyDescent="0.3">
      <c r="B117" s="34" t="s">
        <v>406</v>
      </c>
      <c r="C117" s="6" t="s">
        <v>292</v>
      </c>
      <c r="D117" s="18"/>
      <c r="E117" s="6" t="s">
        <v>339</v>
      </c>
      <c r="F117" s="30" t="s">
        <v>16</v>
      </c>
      <c r="G117" s="41" t="s">
        <v>32</v>
      </c>
      <c r="H117" s="41" t="s">
        <v>32</v>
      </c>
      <c r="I117" s="37">
        <v>4.2</v>
      </c>
      <c r="J117" s="6" t="s">
        <v>365</v>
      </c>
      <c r="K117" s="40" t="s">
        <v>188</v>
      </c>
      <c r="L117" s="40" t="s">
        <v>188</v>
      </c>
      <c r="M117" s="6" t="s">
        <v>195</v>
      </c>
      <c r="N117" s="18"/>
      <c r="O117" s="6">
        <v>115</v>
      </c>
      <c r="P117" s="6">
        <v>50</v>
      </c>
      <c r="Q117" s="6" t="s">
        <v>18</v>
      </c>
      <c r="R117" s="6" t="s">
        <v>29</v>
      </c>
      <c r="S117" s="6" t="s">
        <v>19</v>
      </c>
      <c r="T117" s="7"/>
    </row>
    <row r="118" spans="2:20" ht="29.4" customHeight="1" x14ac:dyDescent="0.3">
      <c r="B118" s="34" t="s">
        <v>165</v>
      </c>
      <c r="C118" s="28" t="s">
        <v>293</v>
      </c>
      <c r="D118" s="18"/>
      <c r="E118" s="6" t="s">
        <v>339</v>
      </c>
      <c r="F118" s="30" t="s">
        <v>16</v>
      </c>
      <c r="G118" s="36" t="s">
        <v>331</v>
      </c>
      <c r="H118" s="36" t="s">
        <v>325</v>
      </c>
      <c r="I118" s="37">
        <v>4.4000000000000004</v>
      </c>
      <c r="J118" s="6" t="s">
        <v>60</v>
      </c>
      <c r="K118" s="40" t="s">
        <v>188</v>
      </c>
      <c r="L118" s="40" t="s">
        <v>188</v>
      </c>
      <c r="M118" s="6" t="s">
        <v>195</v>
      </c>
      <c r="N118" s="18"/>
      <c r="O118" s="6">
        <v>70</v>
      </c>
      <c r="P118" s="6">
        <v>50</v>
      </c>
      <c r="Q118" s="6" t="s">
        <v>26</v>
      </c>
      <c r="R118" s="6" t="s">
        <v>36</v>
      </c>
      <c r="S118" s="6" t="s">
        <v>19</v>
      </c>
      <c r="T118" s="7" t="s">
        <v>35</v>
      </c>
    </row>
    <row r="119" spans="2:20" ht="29.4" customHeight="1" x14ac:dyDescent="0.3">
      <c r="B119" s="34" t="s">
        <v>166</v>
      </c>
      <c r="C119" s="6" t="s">
        <v>294</v>
      </c>
      <c r="D119" s="18"/>
      <c r="E119" s="6" t="s">
        <v>17</v>
      </c>
      <c r="F119" s="30" t="s">
        <v>16</v>
      </c>
      <c r="G119" s="30" t="s">
        <v>332</v>
      </c>
      <c r="H119" s="36" t="s">
        <v>324</v>
      </c>
      <c r="I119" s="37">
        <v>3.1</v>
      </c>
      <c r="J119" s="6" t="s">
        <v>365</v>
      </c>
      <c r="K119" s="40" t="s">
        <v>188</v>
      </c>
      <c r="L119" s="40" t="s">
        <v>426</v>
      </c>
      <c r="M119" s="6" t="s">
        <v>195</v>
      </c>
      <c r="N119" s="18"/>
      <c r="O119" s="6">
        <v>145</v>
      </c>
      <c r="P119" s="6" t="s">
        <v>39</v>
      </c>
      <c r="Q119" s="6" t="s">
        <v>26</v>
      </c>
      <c r="R119" s="6" t="s">
        <v>15</v>
      </c>
      <c r="S119" s="6" t="s">
        <v>297</v>
      </c>
      <c r="T119" s="7"/>
    </row>
    <row r="120" spans="2:20" ht="29.4" customHeight="1" x14ac:dyDescent="0.3">
      <c r="B120" s="34" t="s">
        <v>407</v>
      </c>
      <c r="C120" s="6" t="s">
        <v>372</v>
      </c>
      <c r="D120" s="23"/>
      <c r="E120" s="6" t="s">
        <v>339</v>
      </c>
      <c r="F120" s="30" t="s">
        <v>16</v>
      </c>
      <c r="G120" s="36" t="s">
        <v>32</v>
      </c>
      <c r="H120" s="36" t="s">
        <v>32</v>
      </c>
      <c r="I120" s="30">
        <v>3.5</v>
      </c>
      <c r="J120" s="6" t="s">
        <v>370</v>
      </c>
      <c r="K120" s="40" t="s">
        <v>188</v>
      </c>
      <c r="L120" s="40" t="s">
        <v>188</v>
      </c>
      <c r="M120" s="6" t="s">
        <v>196</v>
      </c>
      <c r="N120" s="23"/>
      <c r="O120" s="6">
        <v>205</v>
      </c>
      <c r="P120" s="6">
        <v>50</v>
      </c>
      <c r="Q120" s="6" t="s">
        <v>18</v>
      </c>
      <c r="R120" s="6" t="s">
        <v>29</v>
      </c>
      <c r="S120" s="6" t="s">
        <v>19</v>
      </c>
      <c r="T120" s="7"/>
    </row>
    <row r="121" spans="2:20" ht="29.4" customHeight="1" x14ac:dyDescent="0.3">
      <c r="B121" s="34" t="s">
        <v>167</v>
      </c>
      <c r="C121" s="6" t="s">
        <v>219</v>
      </c>
      <c r="D121" s="24"/>
      <c r="E121" s="6" t="s">
        <v>17</v>
      </c>
      <c r="F121" s="30" t="s">
        <v>16</v>
      </c>
      <c r="G121" s="30" t="s">
        <v>330</v>
      </c>
      <c r="H121" s="30" t="s">
        <v>324</v>
      </c>
      <c r="I121" s="37">
        <v>3.5</v>
      </c>
      <c r="J121" s="6" t="s">
        <v>370</v>
      </c>
      <c r="K121" s="40" t="s">
        <v>188</v>
      </c>
      <c r="L121" s="40" t="s">
        <v>188</v>
      </c>
      <c r="M121" s="6" t="s">
        <v>196</v>
      </c>
      <c r="N121" s="24"/>
      <c r="O121" s="6">
        <v>290</v>
      </c>
      <c r="P121" s="6">
        <v>50</v>
      </c>
      <c r="Q121" s="6" t="s">
        <v>12</v>
      </c>
      <c r="R121" s="6" t="s">
        <v>36</v>
      </c>
      <c r="S121" s="6" t="s">
        <v>220</v>
      </c>
      <c r="T121" s="7"/>
    </row>
    <row r="122" spans="2:20" ht="29.4" customHeight="1" x14ac:dyDescent="0.3">
      <c r="B122" s="34" t="s">
        <v>168</v>
      </c>
      <c r="C122" s="6" t="s">
        <v>221</v>
      </c>
      <c r="D122" s="23"/>
      <c r="E122" s="6" t="s">
        <v>339</v>
      </c>
      <c r="F122" s="30" t="s">
        <v>16</v>
      </c>
      <c r="G122" s="36" t="s">
        <v>32</v>
      </c>
      <c r="H122" s="36" t="s">
        <v>32</v>
      </c>
      <c r="I122" s="30" t="s">
        <v>32</v>
      </c>
      <c r="J122" s="6" t="s">
        <v>363</v>
      </c>
      <c r="K122" s="40" t="s">
        <v>188</v>
      </c>
      <c r="L122" s="40" t="s">
        <v>188</v>
      </c>
      <c r="M122" s="6" t="s">
        <v>196</v>
      </c>
      <c r="N122" s="23"/>
      <c r="O122" s="6">
        <v>360</v>
      </c>
      <c r="P122" s="6">
        <v>50</v>
      </c>
      <c r="Q122" s="6" t="s">
        <v>30</v>
      </c>
      <c r="R122" s="6" t="s">
        <v>29</v>
      </c>
      <c r="S122" s="6" t="s">
        <v>19</v>
      </c>
      <c r="T122" s="7" t="s">
        <v>184</v>
      </c>
    </row>
    <row r="123" spans="2:20" ht="29.4" customHeight="1" x14ac:dyDescent="0.3">
      <c r="B123" s="34" t="s">
        <v>169</v>
      </c>
      <c r="C123" s="6" t="s">
        <v>222</v>
      </c>
      <c r="D123" s="24"/>
      <c r="E123" s="6" t="s">
        <v>17</v>
      </c>
      <c r="F123" s="30" t="s">
        <v>16</v>
      </c>
      <c r="G123" s="36" t="s">
        <v>32</v>
      </c>
      <c r="H123" s="36" t="s">
        <v>32</v>
      </c>
      <c r="I123" s="30" t="s">
        <v>32</v>
      </c>
      <c r="J123" s="51" t="s">
        <v>368</v>
      </c>
      <c r="K123" s="40" t="s">
        <v>188</v>
      </c>
      <c r="L123" s="40" t="s">
        <v>427</v>
      </c>
      <c r="M123" s="6" t="s">
        <v>196</v>
      </c>
      <c r="N123" s="24"/>
      <c r="O123" s="6">
        <v>690</v>
      </c>
      <c r="P123" s="6">
        <v>50</v>
      </c>
      <c r="Q123" s="6" t="s">
        <v>30</v>
      </c>
      <c r="R123" s="6" t="s">
        <v>29</v>
      </c>
      <c r="S123" s="6" t="s">
        <v>19</v>
      </c>
      <c r="T123" s="7" t="s">
        <v>223</v>
      </c>
    </row>
    <row r="124" spans="2:20" ht="29.4" customHeight="1" x14ac:dyDescent="0.3">
      <c r="B124" s="34" t="s">
        <v>408</v>
      </c>
      <c r="C124" s="6" t="s">
        <v>224</v>
      </c>
      <c r="D124" s="24"/>
      <c r="E124" s="6" t="s">
        <v>339</v>
      </c>
      <c r="F124" s="30" t="s">
        <v>16</v>
      </c>
      <c r="G124" s="36" t="s">
        <v>32</v>
      </c>
      <c r="H124" s="36" t="s">
        <v>32</v>
      </c>
      <c r="I124" s="30" t="s">
        <v>32</v>
      </c>
      <c r="J124" s="51" t="s">
        <v>368</v>
      </c>
      <c r="K124" s="40" t="s">
        <v>188</v>
      </c>
      <c r="L124" s="40" t="s">
        <v>428</v>
      </c>
      <c r="M124" s="6" t="s">
        <v>196</v>
      </c>
      <c r="N124" s="24"/>
      <c r="O124" s="6">
        <f>245+245+145+195+55+55</f>
        <v>940</v>
      </c>
      <c r="P124" s="6">
        <v>50</v>
      </c>
      <c r="Q124" s="6" t="s">
        <v>18</v>
      </c>
      <c r="R124" s="6" t="s">
        <v>29</v>
      </c>
      <c r="S124" s="6" t="s">
        <v>19</v>
      </c>
      <c r="T124" s="7" t="s">
        <v>236</v>
      </c>
    </row>
    <row r="125" spans="2:20" ht="29.4" customHeight="1" x14ac:dyDescent="0.3">
      <c r="B125" s="34" t="s">
        <v>170</v>
      </c>
      <c r="C125" s="6" t="s">
        <v>225</v>
      </c>
      <c r="D125" s="23"/>
      <c r="E125" s="6" t="s">
        <v>17</v>
      </c>
      <c r="F125" s="30" t="s">
        <v>16</v>
      </c>
      <c r="G125" s="36" t="s">
        <v>330</v>
      </c>
      <c r="H125" s="36" t="s">
        <v>325</v>
      </c>
      <c r="I125" s="37">
        <v>5.2</v>
      </c>
      <c r="J125" s="51" t="s">
        <v>368</v>
      </c>
      <c r="K125" s="40" t="s">
        <v>188</v>
      </c>
      <c r="L125" s="50" t="s">
        <v>371</v>
      </c>
      <c r="M125" s="6" t="s">
        <v>196</v>
      </c>
      <c r="N125" s="23"/>
      <c r="O125" s="6">
        <v>400</v>
      </c>
      <c r="P125" s="6">
        <v>50</v>
      </c>
      <c r="Q125" s="6" t="s">
        <v>12</v>
      </c>
      <c r="R125" s="6" t="s">
        <v>15</v>
      </c>
      <c r="S125" s="6" t="s">
        <v>19</v>
      </c>
      <c r="T125" s="7"/>
    </row>
    <row r="126" spans="2:20" ht="29.4" customHeight="1" x14ac:dyDescent="0.3">
      <c r="B126" s="34" t="s">
        <v>171</v>
      </c>
      <c r="C126" s="6" t="s">
        <v>226</v>
      </c>
      <c r="D126" s="24"/>
      <c r="E126" s="6" t="s">
        <v>339</v>
      </c>
      <c r="F126" s="30" t="s">
        <v>16</v>
      </c>
      <c r="G126" s="36" t="s">
        <v>32</v>
      </c>
      <c r="H126" s="36" t="s">
        <v>32</v>
      </c>
      <c r="I126" s="30" t="s">
        <v>32</v>
      </c>
      <c r="J126" s="6" t="s">
        <v>363</v>
      </c>
      <c r="K126" s="40" t="s">
        <v>188</v>
      </c>
      <c r="L126" s="40" t="s">
        <v>188</v>
      </c>
      <c r="M126" s="6" t="s">
        <v>196</v>
      </c>
      <c r="N126" s="24"/>
      <c r="O126" s="6">
        <v>295</v>
      </c>
      <c r="P126" s="6">
        <v>50</v>
      </c>
      <c r="Q126" s="6" t="s">
        <v>30</v>
      </c>
      <c r="R126" s="6" t="s">
        <v>29</v>
      </c>
      <c r="S126" s="6" t="s">
        <v>19</v>
      </c>
      <c r="T126" s="7" t="s">
        <v>184</v>
      </c>
    </row>
    <row r="127" spans="2:20" ht="29.4" customHeight="1" x14ac:dyDescent="0.3">
      <c r="B127" s="34" t="s">
        <v>172</v>
      </c>
      <c r="C127" s="6" t="s">
        <v>228</v>
      </c>
      <c r="D127" s="24"/>
      <c r="E127" s="6" t="s">
        <v>17</v>
      </c>
      <c r="F127" s="30" t="s">
        <v>16</v>
      </c>
      <c r="G127" s="36" t="s">
        <v>331</v>
      </c>
      <c r="H127" s="36" t="s">
        <v>324</v>
      </c>
      <c r="I127" s="37">
        <v>3.9</v>
      </c>
      <c r="J127" s="51" t="s">
        <v>368</v>
      </c>
      <c r="K127" s="40" t="s">
        <v>188</v>
      </c>
      <c r="L127" s="50" t="s">
        <v>371</v>
      </c>
      <c r="M127" s="6" t="s">
        <v>196</v>
      </c>
      <c r="N127" s="24"/>
      <c r="O127" s="6">
        <v>90</v>
      </c>
      <c r="P127" s="6">
        <v>50</v>
      </c>
      <c r="Q127" s="6" t="s">
        <v>26</v>
      </c>
      <c r="R127" s="6" t="s">
        <v>15</v>
      </c>
      <c r="S127" s="6" t="s">
        <v>19</v>
      </c>
      <c r="T127" s="7" t="s">
        <v>35</v>
      </c>
    </row>
    <row r="128" spans="2:20" ht="29.4" customHeight="1" x14ac:dyDescent="0.3">
      <c r="B128" s="34" t="s">
        <v>173</v>
      </c>
      <c r="C128" s="6" t="s">
        <v>229</v>
      </c>
      <c r="D128" s="23"/>
      <c r="E128" s="6" t="s">
        <v>17</v>
      </c>
      <c r="F128" s="30" t="s">
        <v>16</v>
      </c>
      <c r="G128" s="36" t="s">
        <v>331</v>
      </c>
      <c r="H128" s="36" t="s">
        <v>324</v>
      </c>
      <c r="I128" s="37">
        <v>4.3</v>
      </c>
      <c r="J128" s="51" t="s">
        <v>368</v>
      </c>
      <c r="K128" s="40" t="s">
        <v>188</v>
      </c>
      <c r="L128" s="50" t="s">
        <v>371</v>
      </c>
      <c r="M128" s="6" t="s">
        <v>196</v>
      </c>
      <c r="N128" s="23"/>
      <c r="O128" s="6">
        <v>175</v>
      </c>
      <c r="P128" s="6">
        <v>50</v>
      </c>
      <c r="Q128" s="6" t="s">
        <v>12</v>
      </c>
      <c r="R128" s="6" t="s">
        <v>15</v>
      </c>
      <c r="S128" s="6" t="s">
        <v>19</v>
      </c>
      <c r="T128" s="7" t="s">
        <v>230</v>
      </c>
    </row>
    <row r="129" spans="2:20" ht="29.4" customHeight="1" x14ac:dyDescent="0.3">
      <c r="B129" s="34" t="s">
        <v>409</v>
      </c>
      <c r="C129" s="28" t="s">
        <v>227</v>
      </c>
      <c r="D129" s="24"/>
      <c r="E129" s="6" t="s">
        <v>339</v>
      </c>
      <c r="F129" s="30" t="s">
        <v>16</v>
      </c>
      <c r="G129" s="36" t="s">
        <v>331</v>
      </c>
      <c r="H129" s="36" t="s">
        <v>32</v>
      </c>
      <c r="I129" s="30">
        <v>3.5</v>
      </c>
      <c r="J129" s="6" t="s">
        <v>363</v>
      </c>
      <c r="K129" s="40" t="s">
        <v>188</v>
      </c>
      <c r="L129" s="40" t="s">
        <v>188</v>
      </c>
      <c r="M129" s="6" t="s">
        <v>196</v>
      </c>
      <c r="N129" s="24"/>
      <c r="O129" s="6">
        <v>95</v>
      </c>
      <c r="P129" s="6">
        <v>50</v>
      </c>
      <c r="Q129" s="6" t="s">
        <v>18</v>
      </c>
      <c r="R129" s="6" t="s">
        <v>29</v>
      </c>
      <c r="S129" s="6" t="s">
        <v>19</v>
      </c>
      <c r="T129" s="7" t="s">
        <v>35</v>
      </c>
    </row>
    <row r="130" spans="2:20" ht="29.4" customHeight="1" x14ac:dyDescent="0.3">
      <c r="B130" s="34" t="s">
        <v>174</v>
      </c>
      <c r="C130" s="6" t="s">
        <v>308</v>
      </c>
      <c r="D130" s="17"/>
      <c r="E130" s="6" t="s">
        <v>17</v>
      </c>
      <c r="F130" s="30" t="s">
        <v>16</v>
      </c>
      <c r="G130" s="36" t="s">
        <v>330</v>
      </c>
      <c r="H130" s="36" t="s">
        <v>326</v>
      </c>
      <c r="I130" s="37">
        <v>5.4</v>
      </c>
      <c r="J130" s="6" t="s">
        <v>365</v>
      </c>
      <c r="K130" s="40" t="s">
        <v>188</v>
      </c>
      <c r="L130" s="40" t="s">
        <v>188</v>
      </c>
      <c r="M130" s="6" t="s">
        <v>195</v>
      </c>
      <c r="N130" s="17"/>
      <c r="O130" s="6">
        <v>390</v>
      </c>
      <c r="P130" s="6">
        <v>50</v>
      </c>
      <c r="Q130" s="6" t="s">
        <v>12</v>
      </c>
      <c r="R130" s="6" t="s">
        <v>36</v>
      </c>
      <c r="S130" s="6" t="s">
        <v>235</v>
      </c>
      <c r="T130" s="7"/>
    </row>
    <row r="131" spans="2:20" ht="29.4" customHeight="1" x14ac:dyDescent="0.3">
      <c r="B131" s="34" t="s">
        <v>175</v>
      </c>
      <c r="C131" s="6" t="s">
        <v>309</v>
      </c>
      <c r="D131" s="32"/>
      <c r="E131" s="6" t="s">
        <v>17</v>
      </c>
      <c r="F131" s="30" t="s">
        <v>16</v>
      </c>
      <c r="G131" s="41" t="s">
        <v>32</v>
      </c>
      <c r="H131" s="41" t="s">
        <v>32</v>
      </c>
      <c r="I131" s="37">
        <v>3.5</v>
      </c>
      <c r="J131" s="6" t="s">
        <v>363</v>
      </c>
      <c r="K131" s="40" t="s">
        <v>188</v>
      </c>
      <c r="L131" s="40" t="s">
        <v>188</v>
      </c>
      <c r="M131" s="6" t="s">
        <v>195</v>
      </c>
      <c r="N131" s="32"/>
      <c r="O131" s="6">
        <v>280</v>
      </c>
      <c r="P131" s="6" t="s">
        <v>39</v>
      </c>
      <c r="Q131" s="6" t="s">
        <v>30</v>
      </c>
      <c r="R131" s="6" t="s">
        <v>29</v>
      </c>
      <c r="S131" s="6" t="s">
        <v>19</v>
      </c>
      <c r="T131" s="7"/>
    </row>
    <row r="132" spans="2:20" ht="29.4" customHeight="1" x14ac:dyDescent="0.3">
      <c r="B132" s="34" t="s">
        <v>176</v>
      </c>
      <c r="C132" s="6" t="s">
        <v>361</v>
      </c>
      <c r="D132" s="31"/>
      <c r="E132" s="6" t="s">
        <v>17</v>
      </c>
      <c r="F132" s="30" t="s">
        <v>16</v>
      </c>
      <c r="G132" s="36" t="s">
        <v>330</v>
      </c>
      <c r="H132" s="41" t="s">
        <v>32</v>
      </c>
      <c r="I132" s="37">
        <v>5.4</v>
      </c>
      <c r="J132" s="6" t="s">
        <v>365</v>
      </c>
      <c r="K132" s="40" t="s">
        <v>188</v>
      </c>
      <c r="L132" s="40" t="s">
        <v>188</v>
      </c>
      <c r="M132" s="6" t="s">
        <v>195</v>
      </c>
      <c r="N132" s="31"/>
      <c r="O132" s="6">
        <v>150</v>
      </c>
      <c r="P132" s="6">
        <v>50</v>
      </c>
      <c r="Q132" s="6" t="s">
        <v>12</v>
      </c>
      <c r="R132" s="6" t="s">
        <v>36</v>
      </c>
      <c r="S132" s="6" t="s">
        <v>19</v>
      </c>
      <c r="T132" s="7"/>
    </row>
    <row r="133" spans="2:20" ht="29.4" customHeight="1" x14ac:dyDescent="0.3">
      <c r="B133" s="34" t="s">
        <v>177</v>
      </c>
      <c r="C133" s="6" t="s">
        <v>41</v>
      </c>
      <c r="D133" s="31"/>
      <c r="E133" s="6" t="s">
        <v>17</v>
      </c>
      <c r="F133" s="30" t="s">
        <v>16</v>
      </c>
      <c r="G133" s="30" t="s">
        <v>332</v>
      </c>
      <c r="H133" s="36" t="s">
        <v>326</v>
      </c>
      <c r="I133" s="37">
        <v>5.5</v>
      </c>
      <c r="J133" s="6" t="s">
        <v>363</v>
      </c>
      <c r="K133" s="40" t="s">
        <v>188</v>
      </c>
      <c r="L133" s="40" t="s">
        <v>188</v>
      </c>
      <c r="M133" s="6" t="s">
        <v>195</v>
      </c>
      <c r="N133" s="31"/>
      <c r="O133" s="6">
        <v>395</v>
      </c>
      <c r="P133" s="6" t="s">
        <v>39</v>
      </c>
      <c r="Q133" s="6" t="s">
        <v>12</v>
      </c>
      <c r="R133" s="6" t="s">
        <v>14</v>
      </c>
      <c r="S133" s="6" t="s">
        <v>19</v>
      </c>
      <c r="T133" s="7"/>
    </row>
    <row r="134" spans="2:20" ht="29.4" customHeight="1" x14ac:dyDescent="0.3">
      <c r="B134" s="34" t="s">
        <v>178</v>
      </c>
      <c r="C134" s="6" t="s">
        <v>312</v>
      </c>
      <c r="D134" s="32"/>
      <c r="E134" s="6" t="s">
        <v>17</v>
      </c>
      <c r="F134" s="30" t="s">
        <v>16</v>
      </c>
      <c r="G134" s="30" t="s">
        <v>332</v>
      </c>
      <c r="H134" s="36" t="s">
        <v>324</v>
      </c>
      <c r="I134" s="37">
        <v>4.2</v>
      </c>
      <c r="J134" s="6" t="s">
        <v>365</v>
      </c>
      <c r="K134" s="40" t="s">
        <v>188</v>
      </c>
      <c r="L134" s="40" t="s">
        <v>188</v>
      </c>
      <c r="M134" s="6" t="s">
        <v>195</v>
      </c>
      <c r="N134" s="32"/>
      <c r="O134" s="6">
        <v>305</v>
      </c>
      <c r="P134" s="6" t="s">
        <v>39</v>
      </c>
      <c r="Q134" s="6" t="s">
        <v>12</v>
      </c>
      <c r="R134" s="6" t="s">
        <v>36</v>
      </c>
      <c r="S134" s="6" t="s">
        <v>19</v>
      </c>
      <c r="T134" s="7"/>
    </row>
    <row r="135" spans="2:20" ht="29.4" customHeight="1" x14ac:dyDescent="0.3">
      <c r="B135" s="34" t="s">
        <v>179</v>
      </c>
      <c r="C135" s="6" t="s">
        <v>271</v>
      </c>
      <c r="D135" s="20"/>
      <c r="E135" s="6" t="s">
        <v>17</v>
      </c>
      <c r="F135" s="30" t="s">
        <v>16</v>
      </c>
      <c r="G135" s="30" t="s">
        <v>332</v>
      </c>
      <c r="H135" s="36" t="s">
        <v>325</v>
      </c>
      <c r="I135" s="37">
        <v>5.0999999999999996</v>
      </c>
      <c r="J135" s="6" t="s">
        <v>365</v>
      </c>
      <c r="K135" s="40" t="s">
        <v>188</v>
      </c>
      <c r="L135" s="40" t="s">
        <v>188</v>
      </c>
      <c r="M135" s="6" t="s">
        <v>195</v>
      </c>
      <c r="N135" s="20"/>
      <c r="O135" s="6">
        <v>245</v>
      </c>
      <c r="P135" s="6" t="s">
        <v>39</v>
      </c>
      <c r="Q135" s="6" t="s">
        <v>12</v>
      </c>
      <c r="R135" s="6" t="s">
        <v>36</v>
      </c>
      <c r="S135" s="6" t="s">
        <v>33</v>
      </c>
      <c r="T135" s="7"/>
    </row>
    <row r="136" spans="2:20" ht="29.4" customHeight="1" x14ac:dyDescent="0.3">
      <c r="B136" s="34" t="s">
        <v>180</v>
      </c>
      <c r="C136" s="28" t="s">
        <v>272</v>
      </c>
      <c r="D136" s="19"/>
      <c r="E136" s="6" t="s">
        <v>17</v>
      </c>
      <c r="F136" s="30" t="s">
        <v>16</v>
      </c>
      <c r="G136" s="30" t="s">
        <v>332</v>
      </c>
      <c r="H136" s="36" t="s">
        <v>325</v>
      </c>
      <c r="I136" s="37" t="s">
        <v>342</v>
      </c>
      <c r="J136" s="6" t="s">
        <v>365</v>
      </c>
      <c r="K136" s="40" t="s">
        <v>188</v>
      </c>
      <c r="L136" s="40" t="s">
        <v>188</v>
      </c>
      <c r="M136" s="6" t="s">
        <v>195</v>
      </c>
      <c r="N136" s="19"/>
      <c r="O136" s="6">
        <v>180</v>
      </c>
      <c r="P136" s="6" t="s">
        <v>39</v>
      </c>
      <c r="Q136" s="6" t="s">
        <v>12</v>
      </c>
      <c r="R136" s="6" t="s">
        <v>36</v>
      </c>
      <c r="S136" s="6" t="s">
        <v>19</v>
      </c>
      <c r="T136" s="7"/>
    </row>
    <row r="137" spans="2:20" ht="29.4" customHeight="1" x14ac:dyDescent="0.3">
      <c r="B137" s="34" t="s">
        <v>181</v>
      </c>
      <c r="C137" s="28" t="s">
        <v>273</v>
      </c>
      <c r="D137" s="19"/>
      <c r="E137" s="6" t="s">
        <v>17</v>
      </c>
      <c r="F137" s="30" t="s">
        <v>16</v>
      </c>
      <c r="G137" s="30" t="s">
        <v>332</v>
      </c>
      <c r="H137" s="36" t="s">
        <v>325</v>
      </c>
      <c r="I137" s="37" t="s">
        <v>343</v>
      </c>
      <c r="J137" s="6" t="s">
        <v>365</v>
      </c>
      <c r="K137" s="40" t="s">
        <v>188</v>
      </c>
      <c r="L137" s="40" t="s">
        <v>188</v>
      </c>
      <c r="M137" s="6" t="s">
        <v>195</v>
      </c>
      <c r="N137" s="19"/>
      <c r="O137" s="6">
        <v>65</v>
      </c>
      <c r="P137" s="6" t="s">
        <v>39</v>
      </c>
      <c r="Q137" s="50" t="s">
        <v>344</v>
      </c>
      <c r="R137" s="6" t="s">
        <v>15</v>
      </c>
      <c r="S137" s="6" t="s">
        <v>19</v>
      </c>
      <c r="T137" s="7" t="s">
        <v>35</v>
      </c>
    </row>
    <row r="138" spans="2:20" ht="29.4" customHeight="1" x14ac:dyDescent="0.3">
      <c r="B138" s="34" t="s">
        <v>182</v>
      </c>
      <c r="C138" s="6" t="s">
        <v>285</v>
      </c>
      <c r="D138" s="20"/>
      <c r="E138" s="6" t="s">
        <v>17</v>
      </c>
      <c r="F138" s="30" t="s">
        <v>16</v>
      </c>
      <c r="G138" s="30" t="s">
        <v>332</v>
      </c>
      <c r="H138" s="36" t="s">
        <v>325</v>
      </c>
      <c r="I138" s="37">
        <v>5.3</v>
      </c>
      <c r="J138" s="6" t="s">
        <v>365</v>
      </c>
      <c r="K138" s="50" t="s">
        <v>388</v>
      </c>
      <c r="L138" s="50" t="s">
        <v>388</v>
      </c>
      <c r="M138" s="6" t="s">
        <v>195</v>
      </c>
      <c r="N138" s="20"/>
      <c r="O138" s="6">
        <v>125</v>
      </c>
      <c r="P138" s="6" t="s">
        <v>39</v>
      </c>
      <c r="Q138" s="6" t="s">
        <v>26</v>
      </c>
      <c r="R138" s="6" t="s">
        <v>13</v>
      </c>
      <c r="S138" s="6" t="s">
        <v>19</v>
      </c>
      <c r="T138" s="7" t="s">
        <v>35</v>
      </c>
    </row>
    <row r="139" spans="2:20" ht="29.4" customHeight="1" thickBot="1" x14ac:dyDescent="0.35">
      <c r="B139" s="42" t="s">
        <v>410</v>
      </c>
      <c r="C139" s="43" t="s">
        <v>286</v>
      </c>
      <c r="D139" s="44"/>
      <c r="E139" s="43" t="s">
        <v>339</v>
      </c>
      <c r="F139" s="45" t="s">
        <v>16</v>
      </c>
      <c r="G139" s="46" t="s">
        <v>331</v>
      </c>
      <c r="H139" s="46" t="s">
        <v>324</v>
      </c>
      <c r="I139" s="47">
        <v>2.8</v>
      </c>
      <c r="J139" s="43" t="s">
        <v>370</v>
      </c>
      <c r="K139" s="48" t="s">
        <v>188</v>
      </c>
      <c r="L139" s="48" t="s">
        <v>188</v>
      </c>
      <c r="M139" s="43" t="s">
        <v>195</v>
      </c>
      <c r="N139" s="44"/>
      <c r="O139" s="43">
        <v>155</v>
      </c>
      <c r="P139" s="43">
        <v>50</v>
      </c>
      <c r="Q139" s="43" t="s">
        <v>18</v>
      </c>
      <c r="R139" s="43" t="s">
        <v>29</v>
      </c>
      <c r="S139" s="43" t="s">
        <v>19</v>
      </c>
      <c r="T139" s="49" t="s">
        <v>55</v>
      </c>
    </row>
  </sheetData>
  <autoFilter ref="B3:T139">
    <sortState ref="B4:T139">
      <sortCondition ref="C3:C139"/>
    </sortState>
  </autoFilter>
  <sortState ref="B11:T139">
    <sortCondition ref="C11:C139"/>
  </sortState>
  <mergeCells count="1">
    <mergeCell ref="B1:R1"/>
  </mergeCells>
  <conditionalFormatting sqref="O12">
    <cfRule type="dataBar" priority="7">
      <dataBar>
        <cfvo type="min"/>
        <cfvo type="num" val="1300"/>
        <color rgb="FFFFB628"/>
      </dataBar>
      <extLst>
        <ext xmlns:x14="http://schemas.microsoft.com/office/spreadsheetml/2009/9/main" uri="{B025F937-C7B1-47D3-B67F-A62EFF666E3E}">
          <x14:id>{BAEB99E9-A2BB-42FA-8418-CDE5E1F99397}</x14:id>
        </ext>
      </extLst>
    </cfRule>
  </conditionalFormatting>
  <conditionalFormatting sqref="O4:O41 O43:O44 O47:O74 O76:O131 O133:O139">
    <cfRule type="dataBar" priority="5">
      <dataBar>
        <cfvo type="min"/>
        <cfvo type="num" val="1200"/>
        <color rgb="FFFFB628"/>
      </dataBar>
      <extLst>
        <ext xmlns:x14="http://schemas.microsoft.com/office/spreadsheetml/2009/9/main" uri="{B025F937-C7B1-47D3-B67F-A62EFF666E3E}">
          <x14:id>{22FF706C-D2E3-4E1A-BD33-3F910597A75D}</x14:id>
        </ext>
      </extLst>
    </cfRule>
  </conditionalFormatting>
  <conditionalFormatting sqref="O42">
    <cfRule type="dataBar" priority="4">
      <dataBar>
        <cfvo type="min"/>
        <cfvo type="num" val="1200"/>
        <color rgb="FFFFB628"/>
      </dataBar>
      <extLst>
        <ext xmlns:x14="http://schemas.microsoft.com/office/spreadsheetml/2009/9/main" uri="{B025F937-C7B1-47D3-B67F-A62EFF666E3E}">
          <x14:id>{F07E038A-D312-4501-A60A-6C9D8D200BED}</x14:id>
        </ext>
      </extLst>
    </cfRule>
  </conditionalFormatting>
  <conditionalFormatting sqref="O45:O46">
    <cfRule type="dataBar" priority="3">
      <dataBar>
        <cfvo type="min"/>
        <cfvo type="num" val="1200"/>
        <color rgb="FFFFB628"/>
      </dataBar>
      <extLst>
        <ext xmlns:x14="http://schemas.microsoft.com/office/spreadsheetml/2009/9/main" uri="{B025F937-C7B1-47D3-B67F-A62EFF666E3E}">
          <x14:id>{61CCDDD7-483F-4FEA-B263-CA83FD889E4F}</x14:id>
        </ext>
      </extLst>
    </cfRule>
  </conditionalFormatting>
  <conditionalFormatting sqref="O75">
    <cfRule type="dataBar" priority="2">
      <dataBar>
        <cfvo type="min"/>
        <cfvo type="num" val="1200"/>
        <color rgb="FFFFB628"/>
      </dataBar>
      <extLst>
        <ext xmlns:x14="http://schemas.microsoft.com/office/spreadsheetml/2009/9/main" uri="{B025F937-C7B1-47D3-B67F-A62EFF666E3E}">
          <x14:id>{0767DF58-B8B2-4ED1-BD49-AA833386998E}</x14:id>
        </ext>
      </extLst>
    </cfRule>
  </conditionalFormatting>
  <conditionalFormatting sqref="O132">
    <cfRule type="dataBar" priority="1">
      <dataBar>
        <cfvo type="min"/>
        <cfvo type="num" val="1200"/>
        <color rgb="FFFFB628"/>
      </dataBar>
      <extLst>
        <ext xmlns:x14="http://schemas.microsoft.com/office/spreadsheetml/2009/9/main" uri="{B025F937-C7B1-47D3-B67F-A62EFF666E3E}">
          <x14:id>{60A66DC4-5A90-40D0-98B4-87B820B4833F}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8" orientation="landscape" horizontalDpi="1200" verticalDpi="1200" r:id="rId1"/>
  <headerFooter>
    <oddFooter>&amp;L&amp;6&amp;F&amp;CStrana &amp;P z &amp;N&amp;R&amp;6&amp;D &amp;T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EB99E9-A2BB-42FA-8418-CDE5E1F99397}">
            <x14:dataBar minLength="0" maxLength="100" border="1" negativeBarBorderColorSameAsPositive="0">
              <x14:cfvo type="autoMin"/>
              <x14:cfvo type="num">
                <xm:f>1300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O12</xm:sqref>
        </x14:conditionalFormatting>
        <x14:conditionalFormatting xmlns:xm="http://schemas.microsoft.com/office/excel/2006/main">
          <x14:cfRule type="dataBar" id="{22FF706C-D2E3-4E1A-BD33-3F910597A75D}">
            <x14:dataBar minLength="0" maxLength="100" border="1" negativeBarBorderColorSameAsPositive="0">
              <x14:cfvo type="autoMin"/>
              <x14:cfvo type="num">
                <xm:f>1200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O4:O41 O43:O44 O47:O74 O76:O131 O133:O139</xm:sqref>
        </x14:conditionalFormatting>
        <x14:conditionalFormatting xmlns:xm="http://schemas.microsoft.com/office/excel/2006/main">
          <x14:cfRule type="dataBar" id="{F07E038A-D312-4501-A60A-6C9D8D200BED}">
            <x14:dataBar minLength="0" maxLength="100" border="1" negativeBarBorderColorSameAsPositive="0">
              <x14:cfvo type="autoMin"/>
              <x14:cfvo type="num">
                <xm:f>1200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O42</xm:sqref>
        </x14:conditionalFormatting>
        <x14:conditionalFormatting xmlns:xm="http://schemas.microsoft.com/office/excel/2006/main">
          <x14:cfRule type="dataBar" id="{61CCDDD7-483F-4FEA-B263-CA83FD889E4F}">
            <x14:dataBar minLength="0" maxLength="100" border="1" negativeBarBorderColorSameAsPositive="0">
              <x14:cfvo type="autoMin"/>
              <x14:cfvo type="num">
                <xm:f>1200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O45:O46</xm:sqref>
        </x14:conditionalFormatting>
        <x14:conditionalFormatting xmlns:xm="http://schemas.microsoft.com/office/excel/2006/main">
          <x14:cfRule type="dataBar" id="{0767DF58-B8B2-4ED1-BD49-AA833386998E}">
            <x14:dataBar minLength="0" maxLength="100" border="1" negativeBarBorderColorSameAsPositive="0">
              <x14:cfvo type="autoMin"/>
              <x14:cfvo type="num">
                <xm:f>1200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O75</xm:sqref>
        </x14:conditionalFormatting>
        <x14:conditionalFormatting xmlns:xm="http://schemas.microsoft.com/office/excel/2006/main">
          <x14:cfRule type="dataBar" id="{60A66DC4-5A90-40D0-98B4-87B820B4833F}">
            <x14:dataBar minLength="0" maxLength="100" border="1" negativeBarBorderColorSameAsPositive="0">
              <x14:cfvo type="autoMin"/>
              <x14:cfvo type="num">
                <xm:f>1200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O132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Prehlad</vt:lpstr>
      <vt:lpstr>Prehlad!Print_Area</vt:lpstr>
      <vt:lpstr>Prehlad!Print_Titles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</dc:creator>
  <cp:lastModifiedBy>Jaroslav</cp:lastModifiedBy>
  <cp:lastPrinted>2017-10-25T21:29:32Z</cp:lastPrinted>
  <dcterms:created xsi:type="dcterms:W3CDTF">2017-07-02T16:17:56Z</dcterms:created>
  <dcterms:modified xsi:type="dcterms:W3CDTF">2018-05-03T10:19:35Z</dcterms:modified>
</cp:coreProperties>
</file>